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cBnHr3/dDTeJTtT1jDouI/NrQGU4dgxCVjLbbcW7vGA="/>
    </ext>
  </extLst>
</workbook>
</file>

<file path=xl/sharedStrings.xml><?xml version="1.0" encoding="utf-8"?>
<sst xmlns="http://schemas.openxmlformats.org/spreadsheetml/2006/main" count="83" uniqueCount="43">
  <si>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</si>
  <si>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</si>
  <si>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</si>
  <si>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</si>
  <si>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</si>
  <si>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</si>
  <si>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</si>
  <si>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</si>
  <si>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</si>
  <si>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</si>
  <si>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</si>
  <si>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</si>
  <si>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(Ibu Ruth)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</si>
  <si>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</si>
  <si>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</si>
  <si>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</si>
  <si>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</si>
  <si>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</si>
  <si>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tiga</t>
  </si>
  <si>
    <t>b. Bantuan Sembako</t>
  </si>
  <si>
    <t>c. Bantuan Pakaian (Ibu Ruth)</t>
  </si>
  <si>
    <t>dua</t>
  </si>
  <si>
    <t>e. Pembuatan Spanduk / big cheque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</si>
  <si>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</si>
  <si>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</si>
  <si>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</si>
  <si>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</si>
  <si>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</si>
  <si>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Kitabisa 5% dari Total Donasi Terkumpul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</si>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</sst>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0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164" xfId="0" applyAlignment="1" applyBorder="1" applyFont="1" applyNumberFormat="1">
      <alignment horizontal="center" readingOrder="0"/>
    </xf>
    <xf borderId="12" fillId="0" fontId="4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7" numFmtId="9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8" numFmtId="0" xfId="0" applyBorder="1" applyFont="1"/>
    <xf borderId="13" fillId="0" fontId="8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9" numFmtId="0" xfId="0" applyAlignment="1" applyBorder="1" applyFill="1" applyFont="1">
      <alignment horizontal="left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45675.0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5.0</v>
      </c>
      <c r="D6" s="24" t="s">
        <v>13</v>
      </c>
      <c r="E6" s="24">
        <v>1.0</v>
      </c>
      <c r="F6" s="24" t="s">
        <v>14</v>
      </c>
      <c r="G6" s="25">
        <v>1.0E7</v>
      </c>
      <c r="H6" s="25">
        <f t="shared" ref="H6:H7" si="1">C6*E6*G6</f>
        <v>50000000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50000000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43.5" customHeight="1">
      <c r="A10" s="32">
        <v>2.0</v>
      </c>
      <c r="B10" s="33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17</v>
      </c>
      <c r="C11" s="23">
        <v>2.0</v>
      </c>
      <c r="D11" s="24" t="s">
        <v>18</v>
      </c>
      <c r="E11" s="24">
        <v>1.0</v>
      </c>
      <c r="F11" s="24" t="s">
        <v>14</v>
      </c>
      <c r="G11" s="34">
        <v>2500000.0</v>
      </c>
      <c r="H11" s="25">
        <f t="shared" ref="H11:H14" si="2">C11*E11*G11</f>
        <v>5000000</v>
      </c>
    </row>
    <row r="12" ht="15.75" customHeight="1">
      <c r="A12" s="21"/>
      <c r="B12" s="26" t="s">
        <v>19</v>
      </c>
      <c r="C12" s="23">
        <v>2.0</v>
      </c>
      <c r="D12" s="24" t="s">
        <v>18</v>
      </c>
      <c r="E12" s="24">
        <v>1.0</v>
      </c>
      <c r="F12" s="24" t="s">
        <v>14</v>
      </c>
      <c r="G12" s="34">
        <v>2000000.0</v>
      </c>
      <c r="H12" s="25">
        <f t="shared" si="2"/>
        <v>4000000</v>
      </c>
    </row>
    <row r="13" ht="15.75" customHeight="1">
      <c r="A13" s="21"/>
      <c r="B13" s="35" t="s">
        <v>20</v>
      </c>
      <c r="C13" s="23">
        <v>1.0</v>
      </c>
      <c r="D13" s="24" t="s">
        <v>21</v>
      </c>
      <c r="E13" s="24">
        <v>1.0</v>
      </c>
      <c r="F13" s="24" t="s">
        <v>14</v>
      </c>
      <c r="G13" s="34">
        <v>1000000.0</v>
      </c>
      <c r="H13" s="25">
        <f t="shared" si="2"/>
        <v>1000000</v>
      </c>
    </row>
    <row r="14" ht="15.75" customHeight="1">
      <c r="A14" s="21"/>
      <c r="B14" s="26" t="s">
        <v>22</v>
      </c>
      <c r="C14" s="24">
        <v>1.0</v>
      </c>
      <c r="D14" s="24" t="s">
        <v>13</v>
      </c>
      <c r="E14" s="24">
        <v>1.0</v>
      </c>
      <c r="F14" s="24" t="s">
        <v>14</v>
      </c>
      <c r="G14" s="34">
        <v>294899.0</v>
      </c>
      <c r="H14" s="25">
        <f t="shared" si="2"/>
        <v>294899</v>
      </c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10294899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23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24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4000000.0</v>
      </c>
      <c r="H18" s="25">
        <f>C18*E18*G18</f>
        <v>4000000</v>
      </c>
    </row>
    <row r="19" ht="15.75" customHeight="1">
      <c r="A19" s="27" t="s">
        <v>15</v>
      </c>
      <c r="B19" s="6"/>
      <c r="C19" s="6"/>
      <c r="D19" s="6"/>
      <c r="E19" s="6"/>
      <c r="F19" s="6"/>
      <c r="G19" s="7"/>
      <c r="H19" s="25">
        <f>SUM(H18)</f>
        <v>4000000</v>
      </c>
    </row>
    <row r="20" ht="15.75" customHeight="1">
      <c r="A20" s="37"/>
      <c r="B20" s="6"/>
      <c r="C20" s="6"/>
      <c r="D20" s="6"/>
      <c r="E20" s="6"/>
      <c r="F20" s="6"/>
      <c r="G20" s="7"/>
      <c r="H20" s="38"/>
    </row>
    <row r="21" ht="15.75" customHeight="1">
      <c r="A21" s="19">
        <v>4.0</v>
      </c>
      <c r="B21" s="20" t="s">
        <v>25</v>
      </c>
      <c r="C21" s="6"/>
      <c r="D21" s="6"/>
      <c r="E21" s="6"/>
      <c r="F21" s="6"/>
      <c r="G21" s="6"/>
      <c r="H21" s="7"/>
    </row>
    <row r="22" ht="15.75" customHeight="1">
      <c r="A22" s="21"/>
      <c r="B22" s="26" t="s">
        <v>26</v>
      </c>
      <c r="C22" s="39">
        <v>0.15</v>
      </c>
      <c r="D22" s="40">
        <v>0.11</v>
      </c>
      <c r="E22" s="24"/>
      <c r="F22" s="41">
        <f>((H8+H15+H19)*C22)</f>
        <v>9644234.85</v>
      </c>
      <c r="G22" s="41">
        <f>F22*11%</f>
        <v>1060865.834</v>
      </c>
      <c r="H22" s="25">
        <f>F22+G22</f>
        <v>10705100.68</v>
      </c>
    </row>
    <row r="23" ht="15.75" customHeight="1">
      <c r="A23" s="27" t="s">
        <v>15</v>
      </c>
      <c r="B23" s="6"/>
      <c r="C23" s="6"/>
      <c r="D23" s="6"/>
      <c r="E23" s="6"/>
      <c r="F23" s="6"/>
      <c r="G23" s="7"/>
      <c r="H23" s="25">
        <f>SUM(H22)</f>
        <v>10705100.68</v>
      </c>
    </row>
    <row r="24" ht="15.75" customHeight="1">
      <c r="A24" s="42"/>
      <c r="B24" s="6"/>
      <c r="C24" s="6"/>
      <c r="D24" s="6"/>
      <c r="E24" s="7"/>
      <c r="F24" s="43" t="s">
        <v>10</v>
      </c>
      <c r="G24" s="44">
        <f>H8+H15+H19+H23</f>
        <v>74999999.68</v>
      </c>
      <c r="H24" s="7"/>
    </row>
    <row r="25" ht="15.75" customHeight="1">
      <c r="G25" s="45"/>
      <c r="H25" s="45"/>
    </row>
    <row r="26" ht="15.75" customHeight="1">
      <c r="G26" s="45"/>
      <c r="H26" s="45"/>
    </row>
    <row r="27" ht="15.75" customHeight="1">
      <c r="A27" s="46" t="s">
        <v>27</v>
      </c>
      <c r="B27" s="47" t="s">
        <v>28</v>
      </c>
      <c r="G27" s="45"/>
      <c r="H27" s="45"/>
    </row>
    <row r="28" ht="15.75" customHeight="1">
      <c r="G28" s="45"/>
      <c r="H28" s="45"/>
    </row>
    <row r="29" ht="15.75" customHeight="1">
      <c r="G29" s="45"/>
      <c r="H29" s="45"/>
    </row>
    <row r="30" ht="15.75" customHeight="1"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4:E24"/>
    <mergeCell ref="G24:H24"/>
    <mergeCell ref="B10:H10"/>
    <mergeCell ref="A15:G15"/>
    <mergeCell ref="B17:H17"/>
    <mergeCell ref="A19:G19"/>
    <mergeCell ref="A20:G20"/>
    <mergeCell ref="B21:H21"/>
    <mergeCell ref="A23:G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29</v>
      </c>
      <c r="B1" s="2"/>
      <c r="C1" s="2"/>
      <c r="D1" s="3"/>
      <c r="E1" s="4" t="s">
        <v>1</v>
      </c>
      <c r="F1" s="5" t="s">
        <v>30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8" t="s">
        <v>31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32</v>
      </c>
      <c r="C5" s="6"/>
      <c r="D5" s="6"/>
      <c r="E5" s="6"/>
      <c r="F5" s="6"/>
      <c r="G5" s="6"/>
      <c r="H5" s="7"/>
    </row>
    <row r="6" ht="15.75" customHeight="1">
      <c r="A6" s="21"/>
      <c r="B6" s="49" t="s">
        <v>33</v>
      </c>
      <c r="C6" s="24">
        <v>1.0</v>
      </c>
      <c r="D6" s="24" t="s">
        <v>13</v>
      </c>
      <c r="E6" s="24">
        <v>1.0</v>
      </c>
      <c r="F6" s="24" t="s">
        <v>14</v>
      </c>
      <c r="G6" s="25">
        <v>1.0E7</v>
      </c>
      <c r="H6" s="25">
        <f t="shared" ref="H6:H7" si="1">C6*E6*G6</f>
        <v>10000000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10000000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15.75" customHeight="1">
      <c r="A10" s="32">
        <v>2.0</v>
      </c>
      <c r="B10" s="33" t="s">
        <v>34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35</v>
      </c>
      <c r="C11" s="24">
        <v>1.0</v>
      </c>
      <c r="D11" s="24" t="s">
        <v>13</v>
      </c>
      <c r="E11" s="24">
        <v>10.0</v>
      </c>
      <c r="F11" s="24" t="s">
        <v>14</v>
      </c>
      <c r="G11" s="25">
        <v>3000000.0</v>
      </c>
      <c r="H11" s="25">
        <f>C11*E11*G11</f>
        <v>30000000</v>
      </c>
    </row>
    <row r="12" ht="15.75" customHeight="1">
      <c r="A12" s="21"/>
      <c r="B12" s="26"/>
      <c r="C12" s="24"/>
      <c r="D12" s="24"/>
      <c r="E12" s="24"/>
      <c r="F12" s="24"/>
      <c r="G12" s="25"/>
      <c r="H12" s="25"/>
    </row>
    <row r="13" ht="15.75" customHeight="1">
      <c r="A13" s="21"/>
      <c r="B13" s="24"/>
      <c r="C13" s="24"/>
      <c r="D13" s="24"/>
      <c r="E13" s="24"/>
      <c r="F13" s="24"/>
      <c r="G13" s="25"/>
      <c r="H13" s="25"/>
    </row>
    <row r="14" ht="15.75" customHeight="1">
      <c r="A14" s="21"/>
      <c r="B14" s="24"/>
      <c r="C14" s="24"/>
      <c r="D14" s="24"/>
      <c r="E14" s="24"/>
      <c r="F14" s="24"/>
      <c r="G14" s="25"/>
      <c r="H14" s="25"/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30000000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36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37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200000.0</v>
      </c>
      <c r="H18" s="25">
        <f t="shared" ref="H18:H20" si="2">C18*E18*G18</f>
        <v>200000</v>
      </c>
    </row>
    <row r="19" ht="15.75" customHeight="1">
      <c r="A19" s="21"/>
      <c r="B19" s="26" t="s">
        <v>38</v>
      </c>
      <c r="C19" s="24">
        <v>1.0</v>
      </c>
      <c r="D19" s="24" t="s">
        <v>13</v>
      </c>
      <c r="E19" s="24">
        <v>1.0</v>
      </c>
      <c r="F19" s="24" t="s">
        <v>14</v>
      </c>
      <c r="G19" s="25">
        <v>100000.0</v>
      </c>
      <c r="H19" s="25">
        <f t="shared" si="2"/>
        <v>100000</v>
      </c>
    </row>
    <row r="20" ht="15.75" customHeight="1">
      <c r="A20" s="21"/>
      <c r="B20" s="26" t="s">
        <v>39</v>
      </c>
      <c r="C20" s="24"/>
      <c r="D20" s="24"/>
      <c r="E20" s="24"/>
      <c r="F20" s="24"/>
      <c r="G20" s="25"/>
      <c r="H20" s="25">
        <f t="shared" si="2"/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300000</v>
      </c>
    </row>
    <row r="22" ht="15.75" customHeight="1">
      <c r="A22" s="28"/>
      <c r="B22" s="30"/>
      <c r="C22" s="30"/>
      <c r="D22" s="30"/>
      <c r="E22" s="30"/>
      <c r="F22" s="30"/>
      <c r="G22" s="31"/>
      <c r="H22" s="31"/>
    </row>
    <row r="23" ht="15.75" customHeight="1">
      <c r="A23" s="32">
        <v>4.0</v>
      </c>
      <c r="B23" s="33" t="s">
        <v>40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41</v>
      </c>
      <c r="C24" s="24">
        <v>1.0</v>
      </c>
      <c r="D24" s="24" t="s">
        <v>13</v>
      </c>
      <c r="E24" s="24">
        <v>10.0</v>
      </c>
      <c r="F24" s="24" t="s">
        <v>14</v>
      </c>
      <c r="G24" s="25">
        <v>2000000.0</v>
      </c>
      <c r="H24" s="25">
        <f>C24*E24*G24</f>
        <v>20000000</v>
      </c>
    </row>
    <row r="25" ht="15.75" customHeight="1">
      <c r="A25" s="50"/>
      <c r="B25" s="50"/>
      <c r="C25" s="50"/>
      <c r="D25" s="50"/>
      <c r="E25" s="50"/>
      <c r="F25" s="50"/>
      <c r="G25" s="50"/>
      <c r="H25" s="25"/>
    </row>
    <row r="26" ht="15.75" customHeight="1">
      <c r="A26" s="50"/>
      <c r="B26" s="50"/>
      <c r="C26" s="50"/>
      <c r="D26" s="50"/>
      <c r="E26" s="50"/>
      <c r="F26" s="50"/>
      <c r="G26" s="50"/>
      <c r="H26" s="25"/>
    </row>
    <row r="27" ht="15.75" customHeight="1">
      <c r="A27" s="27" t="s">
        <v>15</v>
      </c>
      <c r="B27" s="6"/>
      <c r="C27" s="6"/>
      <c r="D27" s="6"/>
      <c r="E27" s="6"/>
      <c r="F27" s="6"/>
      <c r="G27" s="7"/>
      <c r="H27" s="25">
        <f>H24</f>
        <v>20000000</v>
      </c>
    </row>
    <row r="28" ht="15.75" customHeight="1">
      <c r="A28" s="37"/>
      <c r="B28" s="6"/>
      <c r="C28" s="6"/>
      <c r="D28" s="6"/>
      <c r="E28" s="6"/>
      <c r="F28" s="6"/>
      <c r="G28" s="7"/>
      <c r="H28" s="38"/>
    </row>
    <row r="29" ht="15.75" customHeight="1">
      <c r="A29" s="19">
        <v>5.0</v>
      </c>
      <c r="B29" s="20" t="s">
        <v>25</v>
      </c>
      <c r="C29" s="6"/>
      <c r="D29" s="6"/>
      <c r="E29" s="6"/>
      <c r="F29" s="6"/>
      <c r="G29" s="6"/>
      <c r="H29" s="7"/>
    </row>
    <row r="30" ht="15.75" customHeight="1">
      <c r="A30" s="21"/>
      <c r="B30" s="26" t="s">
        <v>26</v>
      </c>
      <c r="C30" s="39">
        <v>0.15</v>
      </c>
      <c r="D30" s="40">
        <v>0.11</v>
      </c>
      <c r="E30" s="24"/>
      <c r="F30" s="41">
        <f>((H8+H15+H21+H27)*C30)</f>
        <v>9045000</v>
      </c>
      <c r="G30" s="41">
        <f>F30*11%</f>
        <v>994950</v>
      </c>
      <c r="H30" s="25">
        <f>F30+G30</f>
        <v>10039950</v>
      </c>
    </row>
    <row r="31" ht="15.75" customHeight="1">
      <c r="A31" s="27" t="s">
        <v>15</v>
      </c>
      <c r="B31" s="6"/>
      <c r="C31" s="6"/>
      <c r="D31" s="6"/>
      <c r="E31" s="6"/>
      <c r="F31" s="6"/>
      <c r="G31" s="7"/>
      <c r="H31" s="25">
        <f>SUM(H30)</f>
        <v>10039950</v>
      </c>
    </row>
    <row r="32" ht="15.75" customHeight="1">
      <c r="A32" s="42"/>
      <c r="B32" s="6"/>
      <c r="C32" s="6"/>
      <c r="D32" s="6"/>
      <c r="E32" s="7"/>
      <c r="F32" s="43" t="s">
        <v>10</v>
      </c>
      <c r="G32" s="44">
        <f>H8+H15+H21+H31</f>
        <v>50339950</v>
      </c>
      <c r="H32" s="7"/>
    </row>
    <row r="33" ht="15.75" customHeight="1">
      <c r="G33" s="45"/>
      <c r="H33" s="45"/>
    </row>
    <row r="34" ht="15.75" customHeight="1">
      <c r="A34" s="46" t="s">
        <v>27</v>
      </c>
      <c r="B34" s="46" t="s">
        <v>42</v>
      </c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>
      <c r="G231" s="45"/>
      <c r="H231" s="45"/>
    </row>
    <row r="232" ht="15.75" customHeight="1">
      <c r="G232" s="45"/>
      <c r="H232" s="45"/>
    </row>
    <row r="233" ht="15.75" customHeight="1">
      <c r="G233" s="45"/>
      <c r="H233" s="45"/>
    </row>
    <row r="234" ht="15.75" customHeight="1">
      <c r="G234" s="45"/>
      <c r="H234" s="4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