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<sst xmlns="http://schemas.openxmlformats.org/spreadsheetml/2006/main" count="45" uniqueCount="32">
  <si>
    <t>Rencana Anggaran Belanja (RAB)
Suharti</t>
  </si>
  <si>
    <t xml:space="preserve">Nama Relawan: </t>
  </si>
  <si>
    <t>Alfian</t>
  </si>
  <si>
    <t>Tanggal Assessment :</t>
  </si>
  <si>
    <t>20 Agustus 2024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</si>
  <si>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</si>
  <si>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</si>
  <si>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</si>
  <si>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</si>
  <si>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</si>
  <si>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</si>
  <si>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</si>
  <si>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</si>
  <si>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 xml:space="preserve">Sembako </t>
  </si>
  <si>
    <t>kali</t>
  </si>
  <si>
    <t>org</t>
  </si>
  <si>
    <t>Santunan</t>
  </si>
  <si>
    <t>Modal usaha mbah suharti</t>
  </si>
  <si>
    <t>Kali</t>
  </si>
  <si>
    <t>Gerobak jualan</t>
  </si>
  <si>
    <t>orang</t>
  </si>
  <si>
    <t>Susu dan vitamin mbah suharti dan cucu</t>
  </si>
  <si>
    <t>Jumlah</t>
  </si>
  <si>
    <t>B. Biaya Pelaksanaan Program (Untuk sosok lainnya)</t>
  </si>
  <si>
    <t>Berbagi Paket Perlengkapan Sekolah untuk Anak Lainnya</t>
  </si>
  <si>
    <t>B. Operasional</t>
  </si>
  <si>
    <t>Transportasi</t>
  </si>
  <si>
    <t>Banner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</si>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</sst>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2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color theme="1"/>
      <name val="Calibri"/>
    </font>
    <font>
      <color theme="1"/>
      <name val="Arial"/>
      <scheme val="minor"/>
    </font>
    <font>
      <b/>
      <sz val="12.0"/>
      <color theme="1"/>
      <name val="Calibri"/>
    </font>
    <font>
      <color theme="1"/>
      <name val="Calibri"/>
    </font>
    <font>
      <i/>
      <color theme="1"/>
      <name val="Calibri"/>
    </font>
    <font>
      <color theme="1"/>
      <name val="Arial"/>
    </font>
    <font>
      <sz val="11.0"/>
      <color theme="1"/>
      <name val="Calibri"/>
    </font>
    <font>
      <sz val="11.0"/>
      <color theme="1"/>
      <name val="Arial"/>
    </font>
    <font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horizontal="center" readingOrder="0" shrinkToFit="0" wrapText="1"/>
    </xf>
    <xf borderId="7" fillId="0" fontId="4" numFmtId="0" xfId="0" applyBorder="1" applyFont="1"/>
    <xf borderId="9" fillId="0" fontId="5" numFmtId="0" xfId="0" applyAlignment="1" applyBorder="1" applyFont="1">
      <alignment horizontal="center" shrinkToFit="0" vertical="bottom" wrapText="1"/>
    </xf>
    <xf borderId="8" fillId="0" fontId="5" numFmtId="0" xfId="0" applyAlignment="1" applyBorder="1" applyFont="1">
      <alignment horizontal="center" shrinkToFit="0" vertical="bottom" wrapText="1"/>
    </xf>
    <xf borderId="7" fillId="0" fontId="5" numFmtId="0" xfId="0" applyAlignment="1" applyBorder="1" applyFont="1">
      <alignment horizontal="center" shrinkToFit="0" vertical="bottom" wrapText="1"/>
    </xf>
    <xf borderId="6" fillId="0" fontId="5" numFmtId="0" xfId="0" applyAlignment="1" applyBorder="1" applyFont="1">
      <alignment shrinkToFit="0" vertical="bottom" wrapText="1"/>
    </xf>
    <xf borderId="9" fillId="0" fontId="6" numFmtId="0" xfId="0" applyAlignment="1" applyBorder="1" applyFont="1">
      <alignment horizontal="right" shrinkToFit="0" vertical="bottom" wrapText="1"/>
    </xf>
    <xf borderId="8" fillId="0" fontId="7" numFmtId="0" xfId="0" applyAlignment="1" applyBorder="1" applyFont="1">
      <alignment vertical="bottom"/>
    </xf>
    <xf borderId="8" fillId="0" fontId="6" numFmtId="0" xfId="0" applyAlignment="1" applyBorder="1" applyFont="1">
      <alignment horizontal="right" vertical="bottom"/>
    </xf>
    <xf borderId="8" fillId="0" fontId="6" numFmtId="0" xfId="0" applyAlignment="1" applyBorder="1" applyFont="1">
      <alignment horizontal="right" shrinkToFit="0" vertical="bottom" wrapText="1"/>
    </xf>
    <xf borderId="8" fillId="0" fontId="7" numFmtId="164" xfId="0" applyAlignment="1" applyBorder="1" applyFont="1" applyNumberFormat="1">
      <alignment horizontal="right" readingOrder="0" vertical="bottom"/>
    </xf>
    <xf borderId="8" fillId="0" fontId="6" numFmtId="164" xfId="0" applyAlignment="1" applyBorder="1" applyFont="1" applyNumberFormat="1">
      <alignment horizontal="right" vertical="bottom"/>
    </xf>
    <xf borderId="8" fillId="0" fontId="7" numFmtId="0" xfId="0" applyAlignment="1" applyBorder="1" applyFont="1">
      <alignment readingOrder="0" vertical="bottom"/>
    </xf>
    <xf borderId="8" fillId="0" fontId="7" numFmtId="164" xfId="0" applyAlignment="1" applyBorder="1" applyFont="1" applyNumberFormat="1">
      <alignment horizontal="right" vertical="bottom"/>
    </xf>
    <xf borderId="8" fillId="0" fontId="6" numFmtId="0" xfId="0" applyAlignment="1" applyBorder="1" applyFont="1">
      <alignment horizontal="right" readingOrder="0" vertical="bottom"/>
    </xf>
    <xf borderId="8" fillId="0" fontId="6" numFmtId="0" xfId="0" applyAlignment="1" applyBorder="1" applyFont="1">
      <alignment horizontal="right" readingOrder="0" shrinkToFit="0" vertical="bottom" wrapText="1"/>
    </xf>
    <xf borderId="6" fillId="0" fontId="1" numFmtId="0" xfId="0" applyAlignment="1" applyBorder="1" applyFont="1">
      <alignment shrinkToFit="0" vertical="bottom" wrapText="1"/>
    </xf>
    <xf borderId="9" fillId="2" fontId="8" numFmtId="0" xfId="0" applyAlignment="1" applyBorder="1" applyFill="1" applyFont="1">
      <alignment vertical="bottom"/>
    </xf>
    <xf borderId="8" fillId="2" fontId="8" numFmtId="0" xfId="0" applyAlignment="1" applyBorder="1" applyFont="1">
      <alignment vertical="bottom"/>
    </xf>
    <xf borderId="9" fillId="0" fontId="9" numFmtId="0" xfId="0" applyAlignment="1" applyBorder="1" applyFont="1">
      <alignment horizontal="right" vertical="bottom"/>
    </xf>
    <xf borderId="8" fillId="0" fontId="8" numFmtId="0" xfId="0" applyAlignment="1" applyBorder="1" applyFont="1">
      <alignment vertical="bottom"/>
    </xf>
    <xf borderId="8" fillId="0" fontId="8" numFmtId="164" xfId="0" applyAlignment="1" applyBorder="1" applyFont="1" applyNumberFormat="1">
      <alignment vertical="bottom"/>
    </xf>
    <xf borderId="8" fillId="0" fontId="6" numFmtId="0" xfId="0" applyAlignment="1" applyBorder="1" applyFont="1">
      <alignment horizontal="center" shrinkToFit="0" vertical="bottom" wrapText="1"/>
    </xf>
    <xf borderId="8" fillId="0" fontId="6" numFmtId="164" xfId="0" applyAlignment="1" applyBorder="1" applyFont="1" applyNumberFormat="1">
      <alignment horizontal="right" readingOrder="0" vertical="bottom"/>
    </xf>
    <xf borderId="9" fillId="0" fontId="8" numFmtId="0" xfId="0" applyAlignment="1" applyBorder="1" applyFont="1">
      <alignment vertical="bottom"/>
    </xf>
    <xf borderId="8" fillId="2" fontId="6" numFmtId="0" xfId="0" applyAlignment="1" applyBorder="1" applyFont="1">
      <alignment horizontal="right" vertical="bottom"/>
    </xf>
    <xf borderId="8" fillId="0" fontId="10" numFmtId="0" xfId="0" applyAlignment="1" applyBorder="1" applyFont="1">
      <alignment vertical="bottom"/>
    </xf>
    <xf borderId="7" fillId="3" fontId="11" numFmtId="9" xfId="0" applyAlignment="1" applyBorder="1" applyFill="1" applyFont="1" applyNumberFormat="1">
      <alignment horizontal="center" vertical="bottom"/>
    </xf>
    <xf borderId="7" fillId="2" fontId="6" numFmtId="9" xfId="0" applyAlignment="1" applyBorder="1" applyFont="1" applyNumberFormat="1">
      <alignment horizontal="center" shrinkToFit="0" vertical="bottom" wrapText="1"/>
    </xf>
    <xf borderId="8" fillId="2" fontId="8" numFmtId="164" xfId="0" applyAlignment="1" applyBorder="1" applyFont="1" applyNumberFormat="1">
      <alignment vertical="bottom"/>
    </xf>
    <xf borderId="7" fillId="0" fontId="8" numFmtId="0" xfId="0" applyAlignment="1" applyBorder="1" applyFont="1">
      <alignment vertical="bottom"/>
    </xf>
    <xf borderId="7" fillId="0" fontId="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41.25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11" t="s">
        <v>3</v>
      </c>
      <c r="F2" s="12" t="s">
        <v>4</v>
      </c>
      <c r="G2" s="9"/>
      <c r="H2" s="10"/>
    </row>
    <row r="3">
      <c r="A3" s="13"/>
      <c r="B3" s="9"/>
      <c r="C3" s="9"/>
      <c r="D3" s="9"/>
      <c r="E3" s="9"/>
      <c r="F3" s="9"/>
      <c r="G3" s="9"/>
      <c r="H3" s="10"/>
    </row>
    <row r="4">
      <c r="A4" s="14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0"/>
      <c r="G4" s="15" t="s">
        <v>10</v>
      </c>
      <c r="H4" s="15" t="s">
        <v>11</v>
      </c>
    </row>
    <row r="5">
      <c r="A5" s="17" t="s">
        <v>12</v>
      </c>
      <c r="B5" s="9"/>
      <c r="C5" s="9"/>
      <c r="D5" s="9"/>
      <c r="E5" s="9"/>
      <c r="F5" s="9"/>
      <c r="G5" s="9"/>
      <c r="H5" s="10"/>
    </row>
    <row r="6">
      <c r="A6" s="18">
        <v>1.0</v>
      </c>
      <c r="B6" s="19" t="s">
        <v>13</v>
      </c>
      <c r="C6" s="20">
        <v>12.0</v>
      </c>
      <c r="D6" s="21" t="s">
        <v>14</v>
      </c>
      <c r="E6" s="20">
        <v>1.0</v>
      </c>
      <c r="F6" s="19" t="s">
        <v>15</v>
      </c>
      <c r="G6" s="22">
        <v>500000.0</v>
      </c>
      <c r="H6" s="23">
        <f t="shared" ref="H6:H10" si="1">G6*E6*C6</f>
        <v>6000000</v>
      </c>
    </row>
    <row r="7">
      <c r="A7" s="18">
        <v>2.0</v>
      </c>
      <c r="B7" s="19" t="s">
        <v>16</v>
      </c>
      <c r="C7" s="20">
        <v>12.0</v>
      </c>
      <c r="D7" s="21" t="s">
        <v>14</v>
      </c>
      <c r="E7" s="20">
        <v>1.0</v>
      </c>
      <c r="F7" s="19" t="s">
        <v>15</v>
      </c>
      <c r="G7" s="22">
        <v>1000000.0</v>
      </c>
      <c r="H7" s="23">
        <f t="shared" si="1"/>
        <v>12000000</v>
      </c>
    </row>
    <row r="8">
      <c r="A8" s="18">
        <v>3.0</v>
      </c>
      <c r="B8" s="24" t="s">
        <v>17</v>
      </c>
      <c r="C8" s="20">
        <v>2.0</v>
      </c>
      <c r="D8" s="21" t="s">
        <v>18</v>
      </c>
      <c r="E8" s="20">
        <v>1.0</v>
      </c>
      <c r="F8" s="19" t="s">
        <v>15</v>
      </c>
      <c r="G8" s="25">
        <v>1.0E7</v>
      </c>
      <c r="H8" s="23">
        <f t="shared" si="1"/>
        <v>20000000</v>
      </c>
    </row>
    <row r="9">
      <c r="A9" s="18">
        <v>4.0</v>
      </c>
      <c r="B9" s="24" t="s">
        <v>19</v>
      </c>
      <c r="C9" s="20">
        <v>1.0</v>
      </c>
      <c r="D9" s="21" t="s">
        <v>18</v>
      </c>
      <c r="E9" s="20">
        <v>1.0</v>
      </c>
      <c r="F9" s="19" t="s">
        <v>20</v>
      </c>
      <c r="G9" s="25">
        <v>5000000.0</v>
      </c>
      <c r="H9" s="23">
        <f t="shared" si="1"/>
        <v>5000000</v>
      </c>
    </row>
    <row r="10">
      <c r="A10" s="18">
        <v>5.0</v>
      </c>
      <c r="B10" s="24" t="s">
        <v>21</v>
      </c>
      <c r="C10" s="26">
        <v>12.0</v>
      </c>
      <c r="D10" s="27" t="s">
        <v>14</v>
      </c>
      <c r="E10" s="26">
        <v>2.0</v>
      </c>
      <c r="F10" s="24" t="s">
        <v>20</v>
      </c>
      <c r="G10" s="22">
        <v>300000.0</v>
      </c>
      <c r="H10" s="23">
        <f t="shared" si="1"/>
        <v>7200000</v>
      </c>
    </row>
    <row r="11">
      <c r="A11" s="28" t="s">
        <v>22</v>
      </c>
      <c r="B11" s="9"/>
      <c r="C11" s="9"/>
      <c r="D11" s="9"/>
      <c r="E11" s="9"/>
      <c r="F11" s="9"/>
      <c r="G11" s="10"/>
      <c r="H11" s="23">
        <f>SUM(H1:H10)</f>
        <v>50200000</v>
      </c>
    </row>
    <row r="12">
      <c r="A12" s="29"/>
      <c r="B12" s="30"/>
      <c r="C12" s="30"/>
      <c r="D12" s="30"/>
      <c r="E12" s="30"/>
      <c r="F12" s="30"/>
      <c r="G12" s="30"/>
      <c r="H12" s="30"/>
    </row>
    <row r="13">
      <c r="A13" s="17" t="s">
        <v>23</v>
      </c>
      <c r="B13" s="9"/>
      <c r="C13" s="9"/>
      <c r="D13" s="9"/>
      <c r="E13" s="9"/>
      <c r="F13" s="9"/>
      <c r="G13" s="9"/>
      <c r="H13" s="10"/>
    </row>
    <row r="14">
      <c r="A14" s="18">
        <v>1.0</v>
      </c>
      <c r="B14" s="19" t="s">
        <v>24</v>
      </c>
      <c r="C14" s="20">
        <v>1.0</v>
      </c>
      <c r="D14" s="21" t="s">
        <v>18</v>
      </c>
      <c r="E14" s="20">
        <v>30.0</v>
      </c>
      <c r="F14" s="19" t="s">
        <v>20</v>
      </c>
      <c r="G14" s="25">
        <v>1000000.0</v>
      </c>
      <c r="H14" s="23">
        <f>G14*E14*C14</f>
        <v>30000000</v>
      </c>
    </row>
    <row r="15">
      <c r="A15" s="31">
        <v>2.0</v>
      </c>
      <c r="B15" s="32"/>
      <c r="C15" s="32"/>
      <c r="D15" s="32"/>
      <c r="E15" s="32"/>
      <c r="F15" s="32"/>
      <c r="G15" s="33"/>
      <c r="H15" s="33"/>
    </row>
    <row r="16">
      <c r="A16" s="28" t="s">
        <v>22</v>
      </c>
      <c r="B16" s="9"/>
      <c r="C16" s="9"/>
      <c r="D16" s="9"/>
      <c r="E16" s="9"/>
      <c r="F16" s="9"/>
      <c r="G16" s="10"/>
      <c r="H16" s="23">
        <f>sum(H14:H15)</f>
        <v>30000000</v>
      </c>
    </row>
    <row r="17">
      <c r="A17" s="29"/>
      <c r="B17" s="30"/>
      <c r="C17" s="30"/>
      <c r="D17" s="30"/>
      <c r="E17" s="30"/>
      <c r="F17" s="30"/>
      <c r="G17" s="30"/>
      <c r="H17" s="30"/>
    </row>
    <row r="18">
      <c r="A18" s="17" t="s">
        <v>25</v>
      </c>
      <c r="B18" s="9"/>
      <c r="C18" s="9"/>
      <c r="D18" s="9"/>
      <c r="E18" s="9"/>
      <c r="F18" s="9"/>
      <c r="G18" s="9"/>
      <c r="H18" s="10"/>
    </row>
    <row r="19">
      <c r="A19" s="18">
        <v>1.0</v>
      </c>
      <c r="B19" s="19" t="s">
        <v>26</v>
      </c>
      <c r="C19" s="20">
        <v>12.0</v>
      </c>
      <c r="D19" s="34" t="s">
        <v>14</v>
      </c>
      <c r="E19" s="32"/>
      <c r="F19" s="32"/>
      <c r="G19" s="35">
        <v>250000.0</v>
      </c>
      <c r="H19" s="23">
        <f t="shared" ref="H19:H20" si="2">G19*C19</f>
        <v>3000000</v>
      </c>
    </row>
    <row r="20">
      <c r="A20" s="18">
        <v>2.0</v>
      </c>
      <c r="B20" s="19" t="s">
        <v>27</v>
      </c>
      <c r="C20" s="20">
        <v>2.0</v>
      </c>
      <c r="D20" s="34" t="s">
        <v>14</v>
      </c>
      <c r="E20" s="32"/>
      <c r="F20" s="32"/>
      <c r="G20" s="35">
        <v>250000.0</v>
      </c>
      <c r="H20" s="23">
        <f t="shared" si="2"/>
        <v>500000</v>
      </c>
    </row>
    <row r="21">
      <c r="A21" s="36"/>
      <c r="B21" s="32"/>
      <c r="C21" s="32"/>
      <c r="D21" s="32"/>
      <c r="E21" s="32"/>
      <c r="F21" s="32"/>
      <c r="G21" s="33"/>
      <c r="H21" s="33"/>
    </row>
    <row r="22">
      <c r="A22" s="28" t="s">
        <v>22</v>
      </c>
      <c r="B22" s="9"/>
      <c r="C22" s="9"/>
      <c r="D22" s="9"/>
      <c r="E22" s="9"/>
      <c r="F22" s="9"/>
      <c r="G22" s="10"/>
      <c r="H22" s="23">
        <f>SUM(H19:H20)</f>
        <v>3500000</v>
      </c>
    </row>
    <row r="23">
      <c r="A23" s="29"/>
      <c r="B23" s="30"/>
      <c r="C23" s="30"/>
      <c r="D23" s="30"/>
      <c r="E23" s="30"/>
      <c r="F23" s="30"/>
      <c r="G23" s="37">
        <v>0.0</v>
      </c>
      <c r="H23" s="37">
        <v>0.0</v>
      </c>
    </row>
    <row r="24">
      <c r="A24" s="17" t="s">
        <v>28</v>
      </c>
      <c r="B24" s="9"/>
      <c r="C24" s="9"/>
      <c r="D24" s="9"/>
      <c r="E24" s="9"/>
      <c r="F24" s="9"/>
      <c r="G24" s="9"/>
      <c r="H24" s="10"/>
    </row>
    <row r="25">
      <c r="A25" s="18">
        <v>1.0</v>
      </c>
      <c r="B25" s="38" t="s">
        <v>29</v>
      </c>
      <c r="C25" s="39">
        <v>0.15</v>
      </c>
      <c r="D25" s="10"/>
      <c r="E25" s="40">
        <v>0.1</v>
      </c>
      <c r="F25" s="9"/>
      <c r="G25" s="10"/>
      <c r="H25" s="23">
        <f>(((H11+H16+H22)*C25)+E25)</f>
        <v>12555000.1</v>
      </c>
    </row>
    <row r="26">
      <c r="A26" s="18">
        <v>2.0</v>
      </c>
      <c r="B26" s="38" t="s">
        <v>30</v>
      </c>
      <c r="C26" s="39">
        <v>0.05</v>
      </c>
      <c r="D26" s="10"/>
      <c r="E26" s="30"/>
      <c r="F26" s="30"/>
      <c r="G26" s="41"/>
      <c r="H26" s="23">
        <f>((H11+H16+H22)*C26)</f>
        <v>4185000</v>
      </c>
    </row>
    <row r="27">
      <c r="A27" s="36"/>
      <c r="B27" s="32"/>
      <c r="C27" s="42"/>
      <c r="D27" s="10"/>
      <c r="E27" s="30"/>
      <c r="F27" s="30"/>
      <c r="G27" s="41"/>
      <c r="H27" s="33"/>
    </row>
    <row r="28">
      <c r="A28" s="36"/>
      <c r="B28" s="32"/>
      <c r="C28" s="42"/>
      <c r="D28" s="10"/>
      <c r="E28" s="30"/>
      <c r="F28" s="30"/>
      <c r="G28" s="41"/>
      <c r="H28" s="33"/>
    </row>
    <row r="29">
      <c r="A29" s="28" t="s">
        <v>31</v>
      </c>
      <c r="B29" s="9"/>
      <c r="C29" s="9"/>
      <c r="D29" s="9"/>
      <c r="E29" s="9"/>
      <c r="F29" s="10"/>
      <c r="G29" s="33"/>
      <c r="H29" s="23">
        <f>SUM(H25:H26)</f>
        <v>16740000.1</v>
      </c>
    </row>
    <row r="30">
      <c r="A30" s="29"/>
      <c r="B30" s="30"/>
      <c r="C30" s="30"/>
      <c r="D30" s="30"/>
      <c r="E30" s="30"/>
      <c r="F30" s="30"/>
      <c r="G30" s="30"/>
      <c r="H30" s="30" t="str">
        <f>B1</f>
        <v/>
      </c>
    </row>
    <row r="31">
      <c r="A31" s="42"/>
      <c r="B31" s="9"/>
      <c r="C31" s="9"/>
      <c r="D31" s="9"/>
      <c r="E31" s="10"/>
      <c r="F31" s="43" t="s">
        <v>11</v>
      </c>
      <c r="G31" s="10"/>
      <c r="H31" s="23">
        <f>SUM(H11,H16,H22,H29)</f>
        <v>100440000.1</v>
      </c>
    </row>
  </sheetData>
  <mergeCells count="20">
    <mergeCell ref="A1:D2"/>
    <mergeCell ref="F1:H1"/>
    <mergeCell ref="F2:H2"/>
    <mergeCell ref="A3:H3"/>
    <mergeCell ref="E4:F4"/>
    <mergeCell ref="A5:H5"/>
    <mergeCell ref="A11:G11"/>
    <mergeCell ref="C26:D26"/>
    <mergeCell ref="C27:D27"/>
    <mergeCell ref="C28:D28"/>
    <mergeCell ref="A29:F29"/>
    <mergeCell ref="A31:E31"/>
    <mergeCell ref="F31:G31"/>
    <mergeCell ref="A13:H13"/>
    <mergeCell ref="A16:G16"/>
    <mergeCell ref="A18:H18"/>
    <mergeCell ref="A22:G22"/>
    <mergeCell ref="A24:H24"/>
    <mergeCell ref="C25:D25"/>
    <mergeCell ref="E25:G25"/>
  </mergeCells>
  <drawing r:id="rId1"/>
</worksheet>
</file>