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DCED21A-5FF4-4408-931E-D5A11BD2B930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23" i="1"/>
  <c r="H21" i="1"/>
  <c r="H18" i="1"/>
  <c r="H17" i="1"/>
  <c r="H16" i="1"/>
  <c r="H15" i="1"/>
  <c r="H12" i="1"/>
  <c r="F27" i="1" s="1"/>
  <c r="H9" i="1"/>
  <c r="H8" i="1"/>
  <c r="H7" i="1"/>
  <c r="H6" i="1"/>
  <c r="H27" i="1" l="1"/>
  <c r="H28" i="1" s="1"/>
  <c r="G29" i="1" s="1"/>
  <c r="G27" i="1"/>
</calcChain>
</file>

<file path=xl/sharedStrings.xml><?xml version="1.0" encoding="utf-8"?>
<sst xmlns="http://schemas.openxmlformats.org/spreadsheetml/2006/main" count="47" uniqueCount="31">
  <si>
    <t>Rencana Anggaran Belanja (RAB)
Mbah Daniale</t>
  </si>
  <si>
    <t xml:space="preserve">Nama Relawan: </t>
  </si>
  <si>
    <t>Albar Zuda Al Zubier</t>
  </si>
  <si>
    <t>Tanggal Assessment :</t>
  </si>
  <si>
    <t>26/07/2023</t>
  </si>
  <si>
    <t>No</t>
  </si>
  <si>
    <t>Uraian</t>
  </si>
  <si>
    <t>Kuantitas</t>
  </si>
  <si>
    <t>Satuan</t>
  </si>
  <si>
    <t>Frekuensi</t>
  </si>
  <si>
    <t>Harga Satuan</t>
  </si>
  <si>
    <t>Total</t>
  </si>
  <si>
    <r>
      <rPr>
        <b/>
        <sz val="10"/>
        <color theme="1"/>
        <rFont val="Arial"/>
      </rPr>
      <t xml:space="preserve">Santunan Kepada Sosok </t>
    </r>
    <r>
      <rPr>
        <b/>
        <i/>
        <sz val="10"/>
        <color theme="1"/>
        <rFont val="Arial"/>
      </rPr>
      <t>(Untuk benef yang kisahnya di angkat dalam halaman galang dana)</t>
    </r>
  </si>
  <si>
    <t>a.Santunan Mbah Daniale</t>
  </si>
  <si>
    <t>satu</t>
  </si>
  <si>
    <t>kali</t>
  </si>
  <si>
    <t>b. Paket sembako Mbah Daniale</t>
  </si>
  <si>
    <t>c. Renovasi Rumah</t>
  </si>
  <si>
    <t>d. Modal Usaha</t>
  </si>
  <si>
    <t>Jumlah</t>
  </si>
  <si>
    <r>
      <rPr>
        <b/>
        <sz val="10"/>
        <color theme="1"/>
        <rFont val="Arial"/>
      </rPr>
      <t xml:space="preserve">Donasi Implementasi Program </t>
    </r>
    <r>
      <rPr>
        <b/>
        <i/>
        <sz val="10"/>
        <color theme="1"/>
        <rFont val="Arial"/>
      </rPr>
      <t>(Santunan yang diberikan untuk penerima manfaat lainnya diluar sosok yang kisahnya ditampilkan dalam halaman galang dana. Besaran disesuaikan setelah poin nomor 1 terpenuhi serta biaya yang digunakan oleh yayasan untuk melakukan penyaluran donasi)</t>
    </r>
  </si>
  <si>
    <t>a. Santunan Lansia diluar Sosok</t>
  </si>
  <si>
    <t>sepuluh</t>
  </si>
  <si>
    <t>b. Paket Sembako lansia diluar sosok</t>
  </si>
  <si>
    <t>c. Pembuatan Spanduk / big cheque</t>
  </si>
  <si>
    <r>
      <rPr>
        <b/>
        <sz val="10"/>
        <color theme="1"/>
        <rFont val="Arial"/>
      </rPr>
      <t xml:space="preserve">Donasi Operasional Lembaga </t>
    </r>
    <r>
      <rPr>
        <b/>
        <i/>
        <sz val="10"/>
        <color theme="1"/>
        <rFont val="Arial"/>
      </rPr>
      <t>(Donasi untuk operasional tim)</t>
    </r>
  </si>
  <si>
    <t>a. Operasional Lembaga</t>
  </si>
  <si>
    <t>Donasi Promosi Iklan</t>
  </si>
  <si>
    <t>Perkiraan Donasi Promosi Iklan</t>
  </si>
  <si>
    <t xml:space="preserve">Notes : </t>
  </si>
  <si>
    <t>Biaya Operasional Yayasan Merawat Indonesia 5% dari Total Donasi Terkumpul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</si>
</sst>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p]#,##0"/>
  </numFmts>
  <fonts count="12" x14ac:knownFonts="1">
    <font>
      <sz val="10"/>
      <color rgb="FF000000"/>
      <name val="Arial"/>
      <scheme val="minor"/>
    </font>
    <font>
      <b/>
      <sz val="14"/>
      <color theme="1"/>
      <name val="Calibri"/>
    </font>
    <font>
      <sz val="10"/>
      <name val="Arial"/>
    </font>
    <font>
      <b/>
      <sz val="10"/>
      <color theme="1"/>
      <name val="Calibri"/>
    </font>
    <font>
      <sz val="10"/>
      <color theme="1"/>
      <name val="Arial"/>
      <scheme val="minor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2"/>
      <color theme="1"/>
      <name val="Arial"/>
    </font>
    <font>
      <sz val="10"/>
      <color rgb="FFFFFFFF"/>
      <name val="Arial"/>
    </font>
    <font>
      <b/>
      <sz val="14"/>
      <color theme="1"/>
      <name val="Arial"/>
    </font>
    <font>
      <b/>
      <i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7" fillId="0" borderId="9" xfId="0" applyFont="1" applyBorder="1"/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2" borderId="9" xfId="0" applyFont="1" applyFill="1" applyBorder="1"/>
    <xf numFmtId="0" fontId="7" fillId="2" borderId="8" xfId="0" applyFont="1" applyFill="1" applyBorder="1"/>
    <xf numFmtId="164" fontId="7" fillId="2" borderId="8" xfId="0" applyNumberFormat="1" applyFont="1" applyFill="1" applyBorder="1"/>
    <xf numFmtId="0" fontId="5" fillId="0" borderId="9" xfId="0" applyFont="1" applyBorder="1" applyAlignment="1">
      <alignment horizontal="right" wrapText="1"/>
    </xf>
    <xf numFmtId="9" fontId="7" fillId="0" borderId="8" xfId="0" applyNumberFormat="1" applyFont="1" applyBorder="1" applyAlignment="1">
      <alignment horizontal="center"/>
    </xf>
    <xf numFmtId="9" fontId="9" fillId="0" borderId="8" xfId="0" applyNumberFormat="1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10" fillId="0" borderId="8" xfId="0" applyFont="1" applyBorder="1"/>
    <xf numFmtId="0" fontId="7" fillId="0" borderId="0" xfId="0" applyFont="1"/>
    <xf numFmtId="164" fontId="7" fillId="0" borderId="0" xfId="0" applyNumberFormat="1" applyFont="1"/>
    <xf numFmtId="0" fontId="7" fillId="3" borderId="0" xfId="0" applyFont="1" applyFill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5" xfId="0" applyFont="1" applyBorder="1" applyAlignment="1">
      <alignment horizontal="center" wrapText="1"/>
    </xf>
    <xf numFmtId="0" fontId="2" fillId="0" borderId="5" xfId="0" applyFont="1" applyBorder="1"/>
    <xf numFmtId="0" fontId="2" fillId="0" borderId="4" xfId="0" applyFont="1" applyBorder="1"/>
    <xf numFmtId="0" fontId="3" fillId="0" borderId="7" xfId="0" applyFont="1" applyBorder="1" applyAlignment="1">
      <alignment horizontal="center" wrapText="1"/>
    </xf>
    <xf numFmtId="0" fontId="4" fillId="0" borderId="7" xfId="0" applyFont="1" applyBorder="1"/>
    <xf numFmtId="0" fontId="5" fillId="0" borderId="7" xfId="0" applyFont="1" applyBorder="1" applyAlignment="1">
      <alignment horizontal="center"/>
    </xf>
    <xf numFmtId="0" fontId="6" fillId="0" borderId="7" xfId="0" applyFont="1" applyBorder="1"/>
    <xf numFmtId="0" fontId="8" fillId="0" borderId="6" xfId="0" applyFont="1" applyBorder="1"/>
    <xf numFmtId="164" fontId="10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wrapText="1"/>
    </xf>
    <xf numFmtId="0" fontId="5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32"/>
  <sheetViews>
    <sheetView tabSelected="1" workbookViewId="0">
      <selection activeCell="A13" sqref="A13:H13"/>
    </sheetView>
  </sheetViews>
  <sheetFormatPr defaultColWidth="12.6328125" defaultRowHeight="15.75" customHeight="1" x14ac:dyDescent="0.25"/>
  <cols>
    <col min="2" max="2" width="16.08984375" customWidth="1"/>
    <col min="8" max="8" width="24.26953125" customWidth="1"/>
  </cols>
  <sheetData>
    <row r="1" spans="1:8" x14ac:dyDescent="0.3">
      <c r="A1" s="23" t="s">
        <v>0</v>
      </c>
      <c r="B1" s="24"/>
      <c r="C1" s="24"/>
      <c r="D1" s="25"/>
      <c r="E1" s="1" t="s">
        <v>1</v>
      </c>
      <c r="F1" s="29" t="s">
        <v>2</v>
      </c>
      <c r="G1" s="30"/>
      <c r="H1" s="31"/>
    </row>
    <row r="2" spans="1:8" x14ac:dyDescent="0.3">
      <c r="A2" s="26"/>
      <c r="B2" s="27"/>
      <c r="C2" s="27"/>
      <c r="D2" s="28"/>
      <c r="E2" s="2" t="s">
        <v>3</v>
      </c>
      <c r="F2" s="32" t="s">
        <v>4</v>
      </c>
      <c r="G2" s="27"/>
      <c r="H2" s="28"/>
    </row>
    <row r="3" spans="1:8" ht="15.75" customHeight="1" x14ac:dyDescent="0.25">
      <c r="A3" s="33"/>
      <c r="B3" s="27"/>
      <c r="C3" s="27"/>
      <c r="D3" s="27"/>
      <c r="E3" s="27"/>
      <c r="F3" s="27"/>
      <c r="G3" s="27"/>
      <c r="H3" s="28"/>
    </row>
    <row r="4" spans="1:8" x14ac:dyDescent="0.3">
      <c r="A4" s="3" t="s">
        <v>5</v>
      </c>
      <c r="B4" s="4" t="s">
        <v>6</v>
      </c>
      <c r="C4" s="4" t="s">
        <v>7</v>
      </c>
      <c r="D4" s="4" t="s">
        <v>8</v>
      </c>
      <c r="E4" s="34" t="s">
        <v>9</v>
      </c>
      <c r="F4" s="28"/>
      <c r="G4" s="5" t="s">
        <v>10</v>
      </c>
      <c r="H4" s="5" t="s">
        <v>11</v>
      </c>
    </row>
    <row r="5" spans="1:8" x14ac:dyDescent="0.3">
      <c r="A5" s="6">
        <v>1</v>
      </c>
      <c r="B5" s="35" t="s">
        <v>12</v>
      </c>
      <c r="C5" s="27"/>
      <c r="D5" s="27"/>
      <c r="E5" s="27"/>
      <c r="F5" s="27"/>
      <c r="G5" s="27"/>
      <c r="H5" s="28"/>
    </row>
    <row r="6" spans="1:8" ht="15.75" customHeight="1" x14ac:dyDescent="0.25">
      <c r="A6" s="7"/>
      <c r="B6" s="8" t="s">
        <v>13</v>
      </c>
      <c r="C6" s="9">
        <v>1</v>
      </c>
      <c r="D6" s="9" t="s">
        <v>14</v>
      </c>
      <c r="E6" s="9">
        <v>12</v>
      </c>
      <c r="F6" s="9" t="s">
        <v>15</v>
      </c>
      <c r="G6" s="10">
        <v>1000000</v>
      </c>
      <c r="H6" s="10">
        <f t="shared" ref="H6:H9" si="0">C6*E6*G6</f>
        <v>12000000</v>
      </c>
    </row>
    <row r="7" spans="1:8" ht="15.75" customHeight="1" x14ac:dyDescent="0.25">
      <c r="A7" s="7"/>
      <c r="B7" s="11" t="s">
        <v>16</v>
      </c>
      <c r="C7" s="9">
        <v>1</v>
      </c>
      <c r="D7" s="9" t="s">
        <v>14</v>
      </c>
      <c r="E7" s="9">
        <v>12</v>
      </c>
      <c r="F7" s="9" t="s">
        <v>15</v>
      </c>
      <c r="G7" s="10">
        <v>1000000</v>
      </c>
      <c r="H7" s="10">
        <f t="shared" si="0"/>
        <v>12000000</v>
      </c>
    </row>
    <row r="8" spans="1:8" ht="15.75" customHeight="1" x14ac:dyDescent="0.25">
      <c r="A8" s="7"/>
      <c r="B8" s="11" t="s">
        <v>17</v>
      </c>
      <c r="C8" s="9">
        <v>1</v>
      </c>
      <c r="D8" s="9" t="s">
        <v>14</v>
      </c>
      <c r="E8" s="9">
        <v>1</v>
      </c>
      <c r="F8" s="9" t="s">
        <v>15</v>
      </c>
      <c r="G8" s="10">
        <v>20000000</v>
      </c>
      <c r="H8" s="10">
        <f t="shared" si="0"/>
        <v>20000000</v>
      </c>
    </row>
    <row r="9" spans="1:8" ht="15.75" customHeight="1" x14ac:dyDescent="0.25">
      <c r="A9" s="7"/>
      <c r="B9" s="11" t="s">
        <v>18</v>
      </c>
      <c r="C9" s="9">
        <v>1</v>
      </c>
      <c r="D9" s="9" t="s">
        <v>14</v>
      </c>
      <c r="E9" s="9">
        <v>1</v>
      </c>
      <c r="F9" s="9" t="s">
        <v>15</v>
      </c>
      <c r="G9" s="10">
        <v>15000000</v>
      </c>
      <c r="H9" s="10">
        <f t="shared" si="0"/>
        <v>15000000</v>
      </c>
    </row>
    <row r="10" spans="1:8" ht="15.75" customHeight="1" x14ac:dyDescent="0.25">
      <c r="A10" s="7"/>
      <c r="B10" s="11"/>
      <c r="C10" s="11"/>
      <c r="D10" s="11"/>
      <c r="E10" s="11"/>
      <c r="F10" s="11"/>
      <c r="G10" s="10"/>
      <c r="H10" s="10"/>
    </row>
    <row r="11" spans="1:8" ht="15.75" customHeight="1" x14ac:dyDescent="0.25">
      <c r="A11" s="7"/>
      <c r="B11" s="11"/>
      <c r="C11" s="11"/>
      <c r="D11" s="11"/>
      <c r="E11" s="11"/>
      <c r="F11" s="11"/>
      <c r="G11" s="10"/>
      <c r="H11" s="10"/>
    </row>
    <row r="12" spans="1:8" ht="15.75" customHeight="1" x14ac:dyDescent="0.35">
      <c r="A12" s="36" t="s">
        <v>19</v>
      </c>
      <c r="B12" s="27"/>
      <c r="C12" s="27"/>
      <c r="D12" s="27"/>
      <c r="E12" s="27"/>
      <c r="F12" s="27"/>
      <c r="G12" s="28"/>
      <c r="H12" s="10">
        <f>SUM(H6:H9)</f>
        <v>59000000</v>
      </c>
    </row>
    <row r="13" spans="1:8" ht="15.75" customHeight="1" x14ac:dyDescent="0.25">
      <c r="A13" s="12"/>
      <c r="B13" s="13"/>
      <c r="C13" s="13"/>
      <c r="D13" s="13"/>
      <c r="E13" s="13"/>
      <c r="F13" s="13"/>
      <c r="G13" s="14"/>
      <c r="H13" s="14"/>
    </row>
    <row r="14" spans="1:8" x14ac:dyDescent="0.3">
      <c r="A14" s="6">
        <v>2</v>
      </c>
      <c r="B14" s="38" t="s">
        <v>20</v>
      </c>
      <c r="C14" s="27"/>
      <c r="D14" s="27"/>
      <c r="E14" s="27"/>
      <c r="F14" s="27"/>
      <c r="G14" s="27"/>
      <c r="H14" s="28"/>
    </row>
    <row r="15" spans="1:8" ht="15.75" customHeight="1" x14ac:dyDescent="0.25">
      <c r="A15" s="7"/>
      <c r="B15" s="11" t="s">
        <v>21</v>
      </c>
      <c r="C15" s="9">
        <v>25</v>
      </c>
      <c r="D15" s="9" t="s">
        <v>22</v>
      </c>
      <c r="E15" s="9">
        <v>1</v>
      </c>
      <c r="F15" s="9" t="s">
        <v>15</v>
      </c>
      <c r="G15" s="10">
        <v>500000</v>
      </c>
      <c r="H15" s="10">
        <f t="shared" ref="H15:H17" si="1">C15*E15*G15</f>
        <v>12500000</v>
      </c>
    </row>
    <row r="16" spans="1:8" ht="15.75" customHeight="1" x14ac:dyDescent="0.25">
      <c r="A16" s="7"/>
      <c r="B16" s="11" t="s">
        <v>23</v>
      </c>
      <c r="C16" s="9">
        <v>25</v>
      </c>
      <c r="D16" s="9"/>
      <c r="E16" s="9">
        <v>1</v>
      </c>
      <c r="F16" s="9" t="s">
        <v>15</v>
      </c>
      <c r="G16" s="10">
        <v>500000</v>
      </c>
      <c r="H16" s="10">
        <f t="shared" si="1"/>
        <v>12500000</v>
      </c>
    </row>
    <row r="17" spans="1:8" ht="15.75" customHeight="1" x14ac:dyDescent="0.25">
      <c r="A17" s="7"/>
      <c r="B17" s="11" t="s">
        <v>24</v>
      </c>
      <c r="C17" s="9">
        <v>1</v>
      </c>
      <c r="D17" s="9" t="s">
        <v>14</v>
      </c>
      <c r="E17" s="9">
        <v>1</v>
      </c>
      <c r="F17" s="9" t="s">
        <v>15</v>
      </c>
      <c r="G17" s="10">
        <v>250000</v>
      </c>
      <c r="H17" s="10">
        <f t="shared" si="1"/>
        <v>250000</v>
      </c>
    </row>
    <row r="18" spans="1:8" ht="15.75" customHeight="1" x14ac:dyDescent="0.35">
      <c r="A18" s="36" t="s">
        <v>19</v>
      </c>
      <c r="B18" s="27"/>
      <c r="C18" s="27"/>
      <c r="D18" s="27"/>
      <c r="E18" s="27"/>
      <c r="F18" s="27"/>
      <c r="G18" s="28"/>
      <c r="H18" s="10">
        <f>SUM(H15:H17)</f>
        <v>25250000</v>
      </c>
    </row>
    <row r="19" spans="1:8" ht="15.75" customHeight="1" x14ac:dyDescent="0.25">
      <c r="A19" s="12"/>
      <c r="B19" s="13"/>
      <c r="C19" s="13"/>
      <c r="D19" s="13"/>
      <c r="E19" s="13"/>
      <c r="F19" s="13"/>
      <c r="G19" s="14"/>
      <c r="H19" s="14"/>
    </row>
    <row r="20" spans="1:8" x14ac:dyDescent="0.3">
      <c r="A20" s="15">
        <v>3</v>
      </c>
      <c r="B20" s="38" t="s">
        <v>25</v>
      </c>
      <c r="C20" s="27"/>
      <c r="D20" s="27"/>
      <c r="E20" s="27"/>
      <c r="F20" s="27"/>
      <c r="G20" s="27"/>
      <c r="H20" s="28"/>
    </row>
    <row r="21" spans="1:8" ht="15.75" customHeight="1" x14ac:dyDescent="0.25">
      <c r="A21" s="7"/>
      <c r="B21" s="11" t="s">
        <v>26</v>
      </c>
      <c r="C21" s="9">
        <v>1</v>
      </c>
      <c r="D21" s="9" t="s">
        <v>14</v>
      </c>
      <c r="E21" s="9">
        <v>1</v>
      </c>
      <c r="F21" s="9" t="s">
        <v>15</v>
      </c>
      <c r="G21" s="10">
        <v>1500000</v>
      </c>
      <c r="H21" s="10">
        <f>C21*E21*G21</f>
        <v>1500000</v>
      </c>
    </row>
    <row r="22" spans="1:8" ht="15.75" customHeight="1" x14ac:dyDescent="0.25">
      <c r="A22" s="7"/>
      <c r="B22" s="11"/>
      <c r="C22" s="9"/>
      <c r="D22" s="9"/>
      <c r="E22" s="9"/>
      <c r="F22" s="9"/>
      <c r="G22" s="10"/>
      <c r="H22" s="10"/>
    </row>
    <row r="23" spans="1:8" ht="15.75" customHeight="1" x14ac:dyDescent="0.25">
      <c r="A23" s="7"/>
      <c r="B23" s="11"/>
      <c r="C23" s="11"/>
      <c r="D23" s="11"/>
      <c r="E23" s="11"/>
      <c r="F23" s="11"/>
      <c r="G23" s="10"/>
      <c r="H23" s="10">
        <f>C23*E23*G23</f>
        <v>0</v>
      </c>
    </row>
    <row r="24" spans="1:8" ht="15.5" x14ac:dyDescent="0.35">
      <c r="A24" s="36" t="s">
        <v>19</v>
      </c>
      <c r="B24" s="27"/>
      <c r="C24" s="27"/>
      <c r="D24" s="27"/>
      <c r="E24" s="27"/>
      <c r="F24" s="27"/>
      <c r="G24" s="28"/>
      <c r="H24" s="10">
        <f>SUM(H21:H22)</f>
        <v>1500000</v>
      </c>
    </row>
    <row r="25" spans="1:8" ht="12.5" x14ac:dyDescent="0.25">
      <c r="A25" s="33"/>
      <c r="B25" s="27"/>
      <c r="C25" s="27"/>
      <c r="D25" s="27"/>
      <c r="E25" s="27"/>
      <c r="F25" s="27"/>
      <c r="G25" s="28"/>
      <c r="H25" s="14"/>
    </row>
    <row r="26" spans="1:8" ht="13" x14ac:dyDescent="0.3">
      <c r="A26" s="6">
        <v>4</v>
      </c>
      <c r="B26" s="39" t="s">
        <v>27</v>
      </c>
      <c r="C26" s="27"/>
      <c r="D26" s="27"/>
      <c r="E26" s="27"/>
      <c r="F26" s="27"/>
      <c r="G26" s="27"/>
      <c r="H26" s="28"/>
    </row>
    <row r="27" spans="1:8" ht="12.5" x14ac:dyDescent="0.25">
      <c r="A27" s="7"/>
      <c r="B27" s="11" t="s">
        <v>28</v>
      </c>
      <c r="C27" s="16">
        <v>0.15</v>
      </c>
      <c r="D27" s="17">
        <v>0.11</v>
      </c>
      <c r="E27" s="11"/>
      <c r="F27" s="18">
        <f>((H12+H18+H24)*C27)</f>
        <v>12862500</v>
      </c>
      <c r="G27" s="18">
        <f>F27*11%</f>
        <v>1414875</v>
      </c>
      <c r="H27" s="10">
        <f>F27+G27</f>
        <v>14277375</v>
      </c>
    </row>
    <row r="28" spans="1:8" ht="15.5" x14ac:dyDescent="0.35">
      <c r="A28" s="36" t="s">
        <v>19</v>
      </c>
      <c r="B28" s="27"/>
      <c r="C28" s="27"/>
      <c r="D28" s="27"/>
      <c r="E28" s="27"/>
      <c r="F28" s="27"/>
      <c r="G28" s="28"/>
      <c r="H28" s="10">
        <f>SUM(H27)</f>
        <v>14277375</v>
      </c>
    </row>
    <row r="29" spans="1:8" ht="18" x14ac:dyDescent="0.4">
      <c r="A29" s="33"/>
      <c r="B29" s="27"/>
      <c r="C29" s="27"/>
      <c r="D29" s="27"/>
      <c r="E29" s="28"/>
      <c r="F29" s="19" t="s">
        <v>11</v>
      </c>
      <c r="G29" s="37">
        <f>H12+H18+H24+H28</f>
        <v>100027375</v>
      </c>
      <c r="H29" s="28"/>
    </row>
    <row r="30" spans="1:8" ht="12.5" x14ac:dyDescent="0.25">
      <c r="A30" s="20"/>
      <c r="B30" s="20"/>
      <c r="C30" s="20"/>
      <c r="D30" s="20"/>
      <c r="E30" s="20"/>
      <c r="F30" s="20"/>
      <c r="G30" s="21"/>
      <c r="H30" s="21"/>
    </row>
    <row r="31" spans="1:8" ht="12.5" x14ac:dyDescent="0.25">
      <c r="A31" s="20"/>
      <c r="B31" s="20"/>
      <c r="C31" s="20"/>
      <c r="D31" s="20"/>
      <c r="E31" s="20"/>
      <c r="F31" s="20"/>
      <c r="G31" s="21"/>
      <c r="H31" s="21"/>
    </row>
    <row r="32" spans="1:8" ht="12.5" x14ac:dyDescent="0.25">
      <c r="A32" s="20" t="s">
        <v>29</v>
      </c>
      <c r="B32" s="22" t="s">
        <v>30</v>
      </c>
      <c r="C32" s="20"/>
      <c r="D32" s="20"/>
      <c r="E32" s="20"/>
      <c r="F32" s="20"/>
      <c r="G32" s="21"/>
      <c r="H32" s="21"/>
    </row>
  </sheetData>
  <mergeCells count="16">
    <mergeCell ref="B5:H5"/>
    <mergeCell ref="A12:G12"/>
    <mergeCell ref="A29:E29"/>
    <mergeCell ref="G29:H29"/>
    <mergeCell ref="B14:H14"/>
    <mergeCell ref="A18:G18"/>
    <mergeCell ref="B20:H20"/>
    <mergeCell ref="A24:G24"/>
    <mergeCell ref="A25:G25"/>
    <mergeCell ref="B26:H26"/>
    <mergeCell ref="A28:G28"/>
    <mergeCell ref="A1:D2"/>
    <mergeCell ref="F1:H1"/>
    <mergeCell ref="F2:H2"/>
    <mergeCell ref="A3:H3"/>
    <mergeCell ref="E4:F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Bahrul Ulum</cp:lastModifiedBy>
  <dcterms:modified xsi:type="dcterms:W3CDTF">2025-05-23T12:11:51Z</dcterms:modified>
</cp:coreProperties>
</file>