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<sst xmlns="http://schemas.openxmlformats.org/spreadsheetml/2006/main" count="84" uniqueCount="42">
  <si>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</si>
  <si>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</si>
  <si>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</si>
  <si>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</si>
  <si>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</si>
  <si>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</si>
  <si>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</si>
  <si>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</si>
  <si>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</si>
  <si>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</si>
  <si>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</si>
  <si>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</si>
  <si>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(Bu Murtini)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</si>
  <si>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</si>
  <si>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</si>
  <si>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</si>
  <si>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</si>
  <si>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</si>
  <si>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</si>
  <si>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c. Bantuan Pakaian Aji dan Bu Murtini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</si>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</sst>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0" xfId="0" applyAlignment="1" applyBorder="1" applyFont="1">
      <alignment horizontal="left" readingOrder="0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45918.0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3">
        <v>5.0</v>
      </c>
      <c r="F6" s="23" t="s">
        <v>14</v>
      </c>
      <c r="G6" s="24">
        <v>8000000.0</v>
      </c>
      <c r="H6" s="24">
        <f t="shared" ref="H6:H7" si="1">C6*E6*G6</f>
        <v>40000000</v>
      </c>
    </row>
    <row r="7" ht="15.75" customHeight="1">
      <c r="A7" s="21"/>
      <c r="B7" s="25"/>
      <c r="C7" s="23"/>
      <c r="D7" s="23"/>
      <c r="E7" s="23"/>
      <c r="F7" s="23"/>
      <c r="G7" s="24"/>
      <c r="H7" s="24">
        <f t="shared" si="1"/>
        <v>0</v>
      </c>
    </row>
    <row r="8" ht="15.75" customHeight="1">
      <c r="A8" s="26" t="s">
        <v>15</v>
      </c>
      <c r="B8" s="6"/>
      <c r="C8" s="6"/>
      <c r="D8" s="6"/>
      <c r="E8" s="6"/>
      <c r="F8" s="6"/>
      <c r="G8" s="7"/>
      <c r="H8" s="24">
        <f>SUM(H6:H7)</f>
        <v>40000000</v>
      </c>
    </row>
    <row r="9" ht="15.75" customHeight="1">
      <c r="A9" s="27"/>
      <c r="B9" s="28"/>
      <c r="C9" s="29"/>
      <c r="D9" s="29"/>
      <c r="E9" s="29"/>
      <c r="F9" s="29"/>
      <c r="G9" s="30"/>
      <c r="H9" s="30"/>
    </row>
    <row r="10" ht="43.5" customHeight="1">
      <c r="A10" s="31">
        <v>2.0</v>
      </c>
      <c r="B10" s="32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5" t="s">
        <v>17</v>
      </c>
      <c r="C11" s="23">
        <v>1.0</v>
      </c>
      <c r="D11" s="23" t="s">
        <v>13</v>
      </c>
      <c r="E11" s="23">
        <v>2.0</v>
      </c>
      <c r="F11" s="23" t="s">
        <v>14</v>
      </c>
      <c r="G11" s="24">
        <v>3500000.0</v>
      </c>
      <c r="H11" s="24">
        <f t="shared" ref="H11:H14" si="2">C11*E11*G11</f>
        <v>7000000</v>
      </c>
    </row>
    <row r="12" ht="15.75" customHeight="1">
      <c r="A12" s="21"/>
      <c r="B12" s="25" t="s">
        <v>18</v>
      </c>
      <c r="C12" s="23">
        <v>1.0</v>
      </c>
      <c r="D12" s="23" t="s">
        <v>13</v>
      </c>
      <c r="E12" s="23">
        <v>2.0</v>
      </c>
      <c r="F12" s="23" t="s">
        <v>14</v>
      </c>
      <c r="G12" s="24">
        <v>2000000.0</v>
      </c>
      <c r="H12" s="24">
        <f t="shared" si="2"/>
        <v>4000000</v>
      </c>
    </row>
    <row r="13" ht="15.75" customHeight="1">
      <c r="A13" s="21"/>
      <c r="B13" s="33" t="s">
        <v>19</v>
      </c>
      <c r="C13" s="23">
        <v>1.0</v>
      </c>
      <c r="D13" s="23" t="s">
        <v>13</v>
      </c>
      <c r="E13" s="23">
        <v>2.0</v>
      </c>
      <c r="F13" s="23" t="s">
        <v>14</v>
      </c>
      <c r="G13" s="24">
        <v>2357502.0</v>
      </c>
      <c r="H13" s="24">
        <f t="shared" si="2"/>
        <v>4715004</v>
      </c>
    </row>
    <row r="14" ht="15.75" customHeight="1">
      <c r="A14" s="21"/>
      <c r="B14" s="25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4">
        <v>300000.0</v>
      </c>
      <c r="H14" s="24">
        <f t="shared" si="2"/>
        <v>300000</v>
      </c>
      <c r="J14" s="34" t="s">
        <v>21</v>
      </c>
    </row>
    <row r="15" ht="15.75" customHeight="1">
      <c r="A15" s="26" t="s">
        <v>15</v>
      </c>
      <c r="B15" s="6"/>
      <c r="C15" s="6"/>
      <c r="D15" s="6"/>
      <c r="E15" s="6"/>
      <c r="F15" s="6"/>
      <c r="G15" s="7"/>
      <c r="H15" s="24">
        <f>SUM(H11:H14)</f>
        <v>16015004</v>
      </c>
    </row>
    <row r="16" ht="15.75" customHeight="1">
      <c r="A16" s="27"/>
      <c r="B16" s="29"/>
      <c r="C16" s="29"/>
      <c r="D16" s="29"/>
      <c r="E16" s="29"/>
      <c r="F16" s="29"/>
      <c r="G16" s="30"/>
      <c r="H16" s="30"/>
    </row>
    <row r="17" ht="15.75" customHeight="1">
      <c r="A17" s="35">
        <v>3.0</v>
      </c>
      <c r="B17" s="32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5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24">
        <v>4000000.0</v>
      </c>
      <c r="H18" s="24">
        <f>C18*E18*G18</f>
        <v>4000000</v>
      </c>
    </row>
    <row r="19" ht="15.75" customHeight="1">
      <c r="A19" s="21"/>
      <c r="B19" s="25"/>
      <c r="C19" s="23"/>
      <c r="D19" s="23"/>
      <c r="E19" s="23"/>
      <c r="F19" s="23"/>
      <c r="G19" s="24"/>
      <c r="H19" s="24"/>
    </row>
    <row r="20" ht="15.75" customHeight="1">
      <c r="A20" s="21"/>
      <c r="B20" s="25"/>
      <c r="C20" s="23"/>
      <c r="D20" s="23"/>
      <c r="E20" s="23"/>
      <c r="F20" s="23"/>
      <c r="G20" s="24"/>
      <c r="H20" s="24">
        <f>C20*E20*G20</f>
        <v>0</v>
      </c>
    </row>
    <row r="21" ht="15.75" customHeight="1">
      <c r="A21" s="26" t="s">
        <v>15</v>
      </c>
      <c r="B21" s="6"/>
      <c r="C21" s="6"/>
      <c r="D21" s="6"/>
      <c r="E21" s="6"/>
      <c r="F21" s="6"/>
      <c r="G21" s="7"/>
      <c r="H21" s="24">
        <f>SUM(H18:H19)</f>
        <v>4000000</v>
      </c>
    </row>
    <row r="22" ht="15.75" customHeight="1">
      <c r="A22" s="36"/>
      <c r="B22" s="6"/>
      <c r="C22" s="6"/>
      <c r="D22" s="6"/>
      <c r="E22" s="6"/>
      <c r="F22" s="6"/>
      <c r="G22" s="7"/>
      <c r="H22" s="37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5" t="s">
        <v>25</v>
      </c>
      <c r="C24" s="38">
        <v>0.3</v>
      </c>
      <c r="D24" s="39">
        <v>0.11</v>
      </c>
      <c r="E24" s="23"/>
      <c r="F24" s="40">
        <f>((H8+H15+H21)*C24)</f>
        <v>18004501.2</v>
      </c>
      <c r="G24" s="40">
        <f>F24*11%</f>
        <v>1980495.132</v>
      </c>
      <c r="H24" s="24">
        <f>F24+G24</f>
        <v>19984996.33</v>
      </c>
    </row>
    <row r="25" ht="15.75" customHeight="1">
      <c r="A25" s="26" t="s">
        <v>15</v>
      </c>
      <c r="B25" s="6"/>
      <c r="C25" s="6"/>
      <c r="D25" s="6"/>
      <c r="E25" s="6"/>
      <c r="F25" s="6"/>
      <c r="G25" s="7"/>
      <c r="H25" s="24">
        <f>SUM(H24)</f>
        <v>19984996.33</v>
      </c>
    </row>
    <row r="26" ht="15.75" customHeight="1">
      <c r="A26" s="41"/>
      <c r="B26" s="6"/>
      <c r="C26" s="6"/>
      <c r="D26" s="6"/>
      <c r="E26" s="7"/>
      <c r="F26" s="42" t="s">
        <v>10</v>
      </c>
      <c r="G26" s="43">
        <f>H8+H15+H21+H25</f>
        <v>80000000.33</v>
      </c>
      <c r="H26" s="7"/>
    </row>
    <row r="27" ht="15.75" customHeight="1">
      <c r="G27" s="44"/>
      <c r="H27" s="44"/>
    </row>
    <row r="28" ht="15.75" customHeight="1">
      <c r="G28" s="44"/>
      <c r="H28" s="44"/>
    </row>
    <row r="29" ht="15.75" customHeight="1">
      <c r="A29" s="45" t="s">
        <v>26</v>
      </c>
      <c r="B29" s="46" t="s">
        <v>27</v>
      </c>
      <c r="G29" s="44"/>
      <c r="H29" s="44"/>
    </row>
    <row r="30" ht="15.75" customHeight="1">
      <c r="G30" s="44"/>
      <c r="H30" s="44"/>
    </row>
    <row r="31" ht="15.75" customHeight="1">
      <c r="G31" s="44"/>
      <c r="H31" s="44"/>
    </row>
    <row r="32" ht="15.75" customHeight="1">
      <c r="G32" s="44"/>
      <c r="H32" s="44"/>
    </row>
    <row r="33" ht="15.75" customHeight="1">
      <c r="G33" s="44"/>
      <c r="H33" s="44"/>
    </row>
    <row r="34" ht="15.75" customHeight="1">
      <c r="G34" s="44"/>
      <c r="H34" s="44"/>
    </row>
    <row r="35" ht="15.75" customHeight="1">
      <c r="G35" s="44"/>
      <c r="H35" s="44"/>
    </row>
    <row r="36" ht="15.75" customHeight="1">
      <c r="G36" s="44"/>
      <c r="H36" s="44"/>
    </row>
    <row r="37" ht="15.75" customHeight="1">
      <c r="G37" s="44"/>
      <c r="H37" s="44"/>
    </row>
    <row r="38" ht="15.75" customHeight="1">
      <c r="G38" s="44"/>
      <c r="H38" s="44"/>
    </row>
    <row r="39" ht="15.75" customHeight="1">
      <c r="G39" s="44"/>
      <c r="H39" s="44"/>
    </row>
    <row r="40" ht="15.75" customHeight="1">
      <c r="G40" s="44"/>
      <c r="H40" s="44"/>
    </row>
    <row r="41" ht="15.75" customHeight="1">
      <c r="G41" s="44"/>
      <c r="H41" s="44"/>
    </row>
    <row r="42" ht="15.75" customHeight="1">
      <c r="G42" s="44"/>
      <c r="H42" s="44"/>
    </row>
    <row r="43" ht="15.75" customHeight="1">
      <c r="G43" s="44"/>
      <c r="H43" s="44"/>
    </row>
    <row r="44" ht="15.75" customHeight="1">
      <c r="G44" s="44"/>
      <c r="H44" s="44"/>
    </row>
    <row r="45" ht="15.75" customHeight="1">
      <c r="G45" s="44"/>
      <c r="H45" s="44"/>
    </row>
    <row r="46" ht="15.75" customHeight="1">
      <c r="G46" s="44"/>
      <c r="H46" s="44"/>
    </row>
    <row r="47" ht="15.75" customHeight="1">
      <c r="G47" s="44"/>
      <c r="H47" s="44"/>
    </row>
    <row r="48" ht="15.75" customHeight="1">
      <c r="G48" s="44"/>
      <c r="H48" s="44"/>
    </row>
    <row r="49" ht="15.75" customHeight="1">
      <c r="G49" s="44"/>
      <c r="H49" s="44"/>
    </row>
    <row r="50" ht="15.75" customHeight="1">
      <c r="G50" s="44"/>
      <c r="H50" s="44"/>
    </row>
    <row r="51" ht="15.75" customHeight="1">
      <c r="G51" s="44"/>
      <c r="H51" s="44"/>
    </row>
    <row r="52" ht="15.75" customHeight="1">
      <c r="G52" s="44"/>
      <c r="H52" s="44"/>
    </row>
    <row r="53" ht="15.75" customHeight="1">
      <c r="G53" s="44"/>
      <c r="H53" s="44"/>
    </row>
    <row r="54" ht="15.75" customHeight="1">
      <c r="G54" s="44"/>
      <c r="H54" s="44"/>
    </row>
    <row r="55" ht="15.75" customHeight="1">
      <c r="G55" s="44"/>
      <c r="H55" s="44"/>
    </row>
    <row r="56" ht="15.75" customHeight="1">
      <c r="G56" s="44"/>
      <c r="H56" s="44"/>
    </row>
    <row r="57" ht="15.75" customHeight="1">
      <c r="G57" s="44"/>
      <c r="H57" s="44"/>
    </row>
    <row r="58" ht="15.75" customHeight="1">
      <c r="G58" s="44"/>
      <c r="H58" s="44"/>
    </row>
    <row r="59" ht="15.75" customHeight="1">
      <c r="G59" s="44"/>
      <c r="H59" s="44"/>
    </row>
    <row r="60" ht="15.75" customHeight="1">
      <c r="G60" s="44"/>
      <c r="H60" s="44"/>
    </row>
    <row r="61" ht="15.75" customHeight="1">
      <c r="G61" s="44"/>
      <c r="H61" s="44"/>
    </row>
    <row r="62" ht="15.75" customHeight="1">
      <c r="G62" s="44"/>
      <c r="H62" s="44"/>
    </row>
    <row r="63" ht="15.75" customHeight="1">
      <c r="G63" s="44"/>
      <c r="H63" s="44"/>
    </row>
    <row r="64" ht="15.75" customHeight="1">
      <c r="G64" s="44"/>
      <c r="H64" s="44"/>
    </row>
    <row r="65" ht="15.75" customHeight="1">
      <c r="G65" s="44"/>
      <c r="H65" s="44"/>
    </row>
    <row r="66" ht="15.75" customHeight="1">
      <c r="G66" s="44"/>
      <c r="H66" s="44"/>
    </row>
    <row r="67" ht="15.75" customHeight="1">
      <c r="G67" s="44"/>
      <c r="H67" s="44"/>
    </row>
    <row r="68" ht="15.75" customHeight="1">
      <c r="G68" s="44"/>
      <c r="H68" s="44"/>
    </row>
    <row r="69" ht="15.75" customHeight="1">
      <c r="G69" s="44"/>
      <c r="H69" s="44"/>
    </row>
    <row r="70" ht="15.75" customHeight="1">
      <c r="G70" s="44"/>
      <c r="H70" s="44"/>
    </row>
    <row r="71" ht="15.75" customHeight="1">
      <c r="G71" s="44"/>
      <c r="H71" s="44"/>
    </row>
    <row r="72" ht="15.75" customHeight="1">
      <c r="G72" s="44"/>
      <c r="H72" s="44"/>
    </row>
    <row r="73" ht="15.75" customHeight="1">
      <c r="G73" s="44"/>
      <c r="H73" s="44"/>
    </row>
    <row r="74" ht="15.75" customHeight="1">
      <c r="G74" s="44"/>
      <c r="H74" s="44"/>
    </row>
    <row r="75" ht="15.75" customHeight="1">
      <c r="G75" s="44"/>
      <c r="H75" s="44"/>
    </row>
    <row r="76" ht="15.75" customHeight="1">
      <c r="G76" s="44"/>
      <c r="H76" s="44"/>
    </row>
    <row r="77" ht="15.75" customHeight="1">
      <c r="G77" s="44"/>
      <c r="H77" s="44"/>
    </row>
    <row r="78" ht="15.75" customHeight="1">
      <c r="G78" s="44"/>
      <c r="H78" s="44"/>
    </row>
    <row r="79" ht="15.75" customHeight="1">
      <c r="G79" s="44"/>
      <c r="H79" s="44"/>
    </row>
    <row r="80" ht="15.75" customHeight="1">
      <c r="G80" s="44"/>
      <c r="H80" s="44"/>
    </row>
    <row r="81" ht="15.75" customHeight="1">
      <c r="G81" s="44"/>
      <c r="H81" s="44"/>
    </row>
    <row r="82" ht="15.75" customHeight="1">
      <c r="G82" s="44"/>
      <c r="H82" s="44"/>
    </row>
    <row r="83" ht="15.75" customHeight="1">
      <c r="G83" s="44"/>
      <c r="H83" s="44"/>
    </row>
    <row r="84" ht="15.75" customHeight="1">
      <c r="G84" s="44"/>
      <c r="H84" s="44"/>
    </row>
    <row r="85" ht="15.75" customHeight="1">
      <c r="G85" s="44"/>
      <c r="H85" s="44"/>
    </row>
    <row r="86" ht="15.75" customHeight="1">
      <c r="G86" s="44"/>
      <c r="H86" s="44"/>
    </row>
    <row r="87" ht="15.75" customHeight="1">
      <c r="G87" s="44"/>
      <c r="H87" s="44"/>
    </row>
    <row r="88" ht="15.75" customHeight="1">
      <c r="G88" s="44"/>
      <c r="H88" s="44"/>
    </row>
    <row r="89" ht="15.75" customHeight="1">
      <c r="G89" s="44"/>
      <c r="H89" s="44"/>
    </row>
    <row r="90" ht="15.75" customHeight="1">
      <c r="G90" s="44"/>
      <c r="H90" s="44"/>
    </row>
    <row r="91" ht="15.75" customHeight="1">
      <c r="G91" s="44"/>
      <c r="H91" s="44"/>
    </row>
    <row r="92" ht="15.75" customHeight="1">
      <c r="G92" s="44"/>
      <c r="H92" s="44"/>
    </row>
    <row r="93" ht="15.75" customHeight="1">
      <c r="G93" s="44"/>
      <c r="H93" s="44"/>
    </row>
    <row r="94" ht="15.75" customHeight="1">
      <c r="G94" s="44"/>
      <c r="H94" s="44"/>
    </row>
    <row r="95" ht="15.75" customHeight="1">
      <c r="G95" s="44"/>
      <c r="H95" s="44"/>
    </row>
    <row r="96" ht="15.75" customHeight="1">
      <c r="G96" s="44"/>
      <c r="H96" s="44"/>
    </row>
    <row r="97" ht="15.75" customHeight="1">
      <c r="G97" s="44"/>
      <c r="H97" s="44"/>
    </row>
    <row r="98" ht="15.75" customHeight="1">
      <c r="G98" s="44"/>
      <c r="H98" s="44"/>
    </row>
    <row r="99" ht="15.75" customHeight="1">
      <c r="G99" s="44"/>
      <c r="H99" s="44"/>
    </row>
    <row r="100" ht="15.75" customHeight="1">
      <c r="G100" s="44"/>
      <c r="H100" s="44"/>
    </row>
    <row r="101" ht="15.75" customHeight="1">
      <c r="G101" s="44"/>
      <c r="H101" s="44"/>
    </row>
    <row r="102" ht="15.75" customHeight="1">
      <c r="G102" s="44"/>
      <c r="H102" s="44"/>
    </row>
    <row r="103" ht="15.75" customHeight="1">
      <c r="G103" s="44"/>
      <c r="H103" s="44"/>
    </row>
    <row r="104" ht="15.75" customHeight="1">
      <c r="G104" s="44"/>
      <c r="H104" s="44"/>
    </row>
    <row r="105" ht="15.75" customHeight="1">
      <c r="G105" s="44"/>
      <c r="H105" s="44"/>
    </row>
    <row r="106" ht="15.75" customHeight="1">
      <c r="G106" s="44"/>
      <c r="H106" s="44"/>
    </row>
    <row r="107" ht="15.75" customHeight="1">
      <c r="G107" s="44"/>
      <c r="H107" s="44"/>
    </row>
    <row r="108" ht="15.75" customHeight="1">
      <c r="G108" s="44"/>
      <c r="H108" s="44"/>
    </row>
    <row r="109" ht="15.75" customHeight="1">
      <c r="G109" s="44"/>
      <c r="H109" s="44"/>
    </row>
    <row r="110" ht="15.75" customHeight="1">
      <c r="G110" s="44"/>
      <c r="H110" s="44"/>
    </row>
    <row r="111" ht="15.75" customHeight="1">
      <c r="G111" s="44"/>
      <c r="H111" s="44"/>
    </row>
    <row r="112" ht="15.75" customHeight="1">
      <c r="G112" s="44"/>
      <c r="H112" s="44"/>
    </row>
    <row r="113" ht="15.75" customHeight="1">
      <c r="G113" s="44"/>
      <c r="H113" s="44"/>
    </row>
    <row r="114" ht="15.75" customHeight="1">
      <c r="G114" s="44"/>
      <c r="H114" s="44"/>
    </row>
    <row r="115" ht="15.75" customHeight="1">
      <c r="G115" s="44"/>
      <c r="H115" s="44"/>
    </row>
    <row r="116" ht="15.75" customHeight="1">
      <c r="G116" s="44"/>
      <c r="H116" s="44"/>
    </row>
    <row r="117" ht="15.75" customHeight="1">
      <c r="G117" s="44"/>
      <c r="H117" s="44"/>
    </row>
    <row r="118" ht="15.75" customHeight="1">
      <c r="G118" s="44"/>
      <c r="H118" s="44"/>
    </row>
    <row r="119" ht="15.75" customHeight="1">
      <c r="G119" s="44"/>
      <c r="H119" s="44"/>
    </row>
    <row r="120" ht="15.75" customHeight="1">
      <c r="G120" s="44"/>
      <c r="H120" s="44"/>
    </row>
    <row r="121" ht="15.75" customHeight="1">
      <c r="G121" s="44"/>
      <c r="H121" s="44"/>
    </row>
    <row r="122" ht="15.75" customHeight="1">
      <c r="G122" s="44"/>
      <c r="H122" s="44"/>
    </row>
    <row r="123" ht="15.75" customHeight="1">
      <c r="G123" s="44"/>
      <c r="H123" s="44"/>
    </row>
    <row r="124" ht="15.75" customHeight="1">
      <c r="G124" s="44"/>
      <c r="H124" s="44"/>
    </row>
    <row r="125" ht="15.75" customHeight="1">
      <c r="G125" s="44"/>
      <c r="H125" s="44"/>
    </row>
    <row r="126" ht="15.75" customHeight="1">
      <c r="G126" s="44"/>
      <c r="H126" s="44"/>
    </row>
    <row r="127" ht="15.75" customHeight="1">
      <c r="G127" s="44"/>
      <c r="H127" s="44"/>
    </row>
    <row r="128" ht="15.75" customHeight="1">
      <c r="G128" s="44"/>
      <c r="H128" s="44"/>
    </row>
    <row r="129" ht="15.75" customHeight="1">
      <c r="G129" s="44"/>
      <c r="H129" s="44"/>
    </row>
    <row r="130" ht="15.75" customHeight="1">
      <c r="G130" s="44"/>
      <c r="H130" s="44"/>
    </row>
    <row r="131" ht="15.75" customHeight="1">
      <c r="G131" s="44"/>
      <c r="H131" s="44"/>
    </row>
    <row r="132" ht="15.75" customHeight="1">
      <c r="G132" s="44"/>
      <c r="H132" s="44"/>
    </row>
    <row r="133" ht="15.75" customHeight="1">
      <c r="G133" s="44"/>
      <c r="H133" s="44"/>
    </row>
    <row r="134" ht="15.75" customHeight="1">
      <c r="G134" s="44"/>
      <c r="H134" s="44"/>
    </row>
    <row r="135" ht="15.75" customHeight="1">
      <c r="G135" s="44"/>
      <c r="H135" s="44"/>
    </row>
    <row r="136" ht="15.75" customHeight="1">
      <c r="G136" s="44"/>
      <c r="H136" s="44"/>
    </row>
    <row r="137" ht="15.75" customHeight="1">
      <c r="G137" s="44"/>
      <c r="H137" s="44"/>
    </row>
    <row r="138" ht="15.75" customHeight="1">
      <c r="G138" s="44"/>
      <c r="H138" s="44"/>
    </row>
    <row r="139" ht="15.75" customHeight="1">
      <c r="G139" s="44"/>
      <c r="H139" s="44"/>
    </row>
    <row r="140" ht="15.75" customHeight="1">
      <c r="G140" s="44"/>
      <c r="H140" s="44"/>
    </row>
    <row r="141" ht="15.75" customHeight="1">
      <c r="G141" s="44"/>
      <c r="H141" s="44"/>
    </row>
    <row r="142" ht="15.75" customHeight="1">
      <c r="G142" s="44"/>
      <c r="H142" s="44"/>
    </row>
    <row r="143" ht="15.75" customHeight="1">
      <c r="G143" s="44"/>
      <c r="H143" s="44"/>
    </row>
    <row r="144" ht="15.75" customHeight="1">
      <c r="G144" s="44"/>
      <c r="H144" s="44"/>
    </row>
    <row r="145" ht="15.75" customHeight="1">
      <c r="G145" s="44"/>
      <c r="H145" s="44"/>
    </row>
    <row r="146" ht="15.75" customHeight="1">
      <c r="G146" s="44"/>
      <c r="H146" s="44"/>
    </row>
    <row r="147" ht="15.75" customHeight="1">
      <c r="G147" s="44"/>
      <c r="H147" s="44"/>
    </row>
    <row r="148" ht="15.75" customHeight="1">
      <c r="G148" s="44"/>
      <c r="H148" s="44"/>
    </row>
    <row r="149" ht="15.75" customHeight="1">
      <c r="G149" s="44"/>
      <c r="H149" s="44"/>
    </row>
    <row r="150" ht="15.75" customHeight="1">
      <c r="G150" s="44"/>
      <c r="H150" s="44"/>
    </row>
    <row r="151" ht="15.75" customHeight="1">
      <c r="G151" s="44"/>
      <c r="H151" s="44"/>
    </row>
    <row r="152" ht="15.75" customHeight="1">
      <c r="G152" s="44"/>
      <c r="H152" s="44"/>
    </row>
    <row r="153" ht="15.75" customHeight="1">
      <c r="G153" s="44"/>
      <c r="H153" s="44"/>
    </row>
    <row r="154" ht="15.75" customHeight="1">
      <c r="G154" s="44"/>
      <c r="H154" s="44"/>
    </row>
    <row r="155" ht="15.75" customHeight="1">
      <c r="G155" s="44"/>
      <c r="H155" s="44"/>
    </row>
    <row r="156" ht="15.75" customHeight="1">
      <c r="G156" s="44"/>
      <c r="H156" s="44"/>
    </row>
    <row r="157" ht="15.75" customHeight="1">
      <c r="G157" s="44"/>
      <c r="H157" s="44"/>
    </row>
    <row r="158" ht="15.75" customHeight="1">
      <c r="G158" s="44"/>
      <c r="H158" s="44"/>
    </row>
    <row r="159" ht="15.75" customHeight="1">
      <c r="G159" s="44"/>
      <c r="H159" s="44"/>
    </row>
    <row r="160" ht="15.75" customHeight="1">
      <c r="G160" s="44"/>
      <c r="H160" s="44"/>
    </row>
    <row r="161" ht="15.75" customHeight="1">
      <c r="G161" s="44"/>
      <c r="H161" s="44"/>
    </row>
    <row r="162" ht="15.75" customHeight="1">
      <c r="G162" s="44"/>
      <c r="H162" s="44"/>
    </row>
    <row r="163" ht="15.75" customHeight="1">
      <c r="G163" s="44"/>
      <c r="H163" s="44"/>
    </row>
    <row r="164" ht="15.75" customHeight="1">
      <c r="G164" s="44"/>
      <c r="H164" s="44"/>
    </row>
    <row r="165" ht="15.75" customHeight="1">
      <c r="G165" s="44"/>
      <c r="H165" s="44"/>
    </row>
    <row r="166" ht="15.75" customHeight="1">
      <c r="G166" s="44"/>
      <c r="H166" s="44"/>
    </row>
    <row r="167" ht="15.75" customHeight="1">
      <c r="G167" s="44"/>
      <c r="H167" s="44"/>
    </row>
    <row r="168" ht="15.75" customHeight="1">
      <c r="G168" s="44"/>
      <c r="H168" s="44"/>
    </row>
    <row r="169" ht="15.75" customHeight="1">
      <c r="G169" s="44"/>
      <c r="H169" s="44"/>
    </row>
    <row r="170" ht="15.75" customHeight="1">
      <c r="G170" s="44"/>
      <c r="H170" s="44"/>
    </row>
    <row r="171" ht="15.75" customHeight="1">
      <c r="G171" s="44"/>
      <c r="H171" s="44"/>
    </row>
    <row r="172" ht="15.75" customHeight="1">
      <c r="G172" s="44"/>
      <c r="H172" s="44"/>
    </row>
    <row r="173" ht="15.75" customHeight="1">
      <c r="G173" s="44"/>
      <c r="H173" s="44"/>
    </row>
    <row r="174" ht="15.75" customHeight="1">
      <c r="G174" s="44"/>
      <c r="H174" s="44"/>
    </row>
    <row r="175" ht="15.75" customHeight="1">
      <c r="G175" s="44"/>
      <c r="H175" s="44"/>
    </row>
    <row r="176" ht="15.75" customHeight="1">
      <c r="G176" s="44"/>
      <c r="H176" s="44"/>
    </row>
    <row r="177" ht="15.75" customHeight="1">
      <c r="G177" s="44"/>
      <c r="H177" s="44"/>
    </row>
    <row r="178" ht="15.75" customHeight="1">
      <c r="G178" s="44"/>
      <c r="H178" s="44"/>
    </row>
    <row r="179" ht="15.75" customHeight="1">
      <c r="G179" s="44"/>
      <c r="H179" s="44"/>
    </row>
    <row r="180" ht="15.75" customHeight="1">
      <c r="G180" s="44"/>
      <c r="H180" s="44"/>
    </row>
    <row r="181" ht="15.75" customHeight="1">
      <c r="G181" s="44"/>
      <c r="H181" s="44"/>
    </row>
    <row r="182" ht="15.75" customHeight="1">
      <c r="G182" s="44"/>
      <c r="H182" s="44"/>
    </row>
    <row r="183" ht="15.75" customHeight="1">
      <c r="G183" s="44"/>
      <c r="H183" s="44"/>
    </row>
    <row r="184" ht="15.75" customHeight="1">
      <c r="G184" s="44"/>
      <c r="H184" s="44"/>
    </row>
    <row r="185" ht="15.75" customHeight="1">
      <c r="G185" s="44"/>
      <c r="H185" s="44"/>
    </row>
    <row r="186" ht="15.75" customHeight="1">
      <c r="G186" s="44"/>
      <c r="H186" s="44"/>
    </row>
    <row r="187" ht="15.75" customHeight="1">
      <c r="G187" s="44"/>
      <c r="H187" s="44"/>
    </row>
    <row r="188" ht="15.75" customHeight="1">
      <c r="G188" s="44"/>
      <c r="H188" s="44"/>
    </row>
    <row r="189" ht="15.75" customHeight="1">
      <c r="G189" s="44"/>
      <c r="H189" s="44"/>
    </row>
    <row r="190" ht="15.75" customHeight="1">
      <c r="G190" s="44"/>
      <c r="H190" s="44"/>
    </row>
    <row r="191" ht="15.75" customHeight="1">
      <c r="G191" s="44"/>
      <c r="H191" s="44"/>
    </row>
    <row r="192" ht="15.75" customHeight="1">
      <c r="G192" s="44"/>
      <c r="H192" s="44"/>
    </row>
    <row r="193" ht="15.75" customHeight="1">
      <c r="G193" s="44"/>
      <c r="H193" s="44"/>
    </row>
    <row r="194" ht="15.75" customHeight="1">
      <c r="G194" s="44"/>
      <c r="H194" s="44"/>
    </row>
    <row r="195" ht="15.75" customHeight="1">
      <c r="G195" s="44"/>
      <c r="H195" s="44"/>
    </row>
    <row r="196" ht="15.75" customHeight="1">
      <c r="G196" s="44"/>
      <c r="H196" s="44"/>
    </row>
    <row r="197" ht="15.75" customHeight="1">
      <c r="G197" s="44"/>
      <c r="H197" s="44"/>
    </row>
    <row r="198" ht="15.75" customHeight="1">
      <c r="G198" s="44"/>
      <c r="H198" s="44"/>
    </row>
    <row r="199" ht="15.75" customHeight="1">
      <c r="G199" s="44"/>
      <c r="H199" s="44"/>
    </row>
    <row r="200" ht="15.75" customHeight="1">
      <c r="G200" s="44"/>
      <c r="H200" s="44"/>
    </row>
    <row r="201" ht="15.75" customHeight="1">
      <c r="G201" s="44"/>
      <c r="H201" s="44"/>
    </row>
    <row r="202" ht="15.75" customHeight="1">
      <c r="G202" s="44"/>
      <c r="H202" s="44"/>
    </row>
    <row r="203" ht="15.75" customHeight="1">
      <c r="G203" s="44"/>
      <c r="H203" s="44"/>
    </row>
    <row r="204" ht="15.75" customHeight="1">
      <c r="G204" s="44"/>
      <c r="H204" s="44"/>
    </row>
    <row r="205" ht="15.75" customHeight="1">
      <c r="G205" s="44"/>
      <c r="H205" s="44"/>
    </row>
    <row r="206" ht="15.75" customHeight="1">
      <c r="G206" s="44"/>
      <c r="H206" s="44"/>
    </row>
    <row r="207" ht="15.75" customHeight="1">
      <c r="G207" s="44"/>
      <c r="H207" s="44"/>
    </row>
    <row r="208" ht="15.75" customHeight="1">
      <c r="G208" s="44"/>
      <c r="H208" s="44"/>
    </row>
    <row r="209" ht="15.75" customHeight="1">
      <c r="G209" s="44"/>
      <c r="H209" s="44"/>
    </row>
    <row r="210" ht="15.75" customHeight="1">
      <c r="G210" s="44"/>
      <c r="H210" s="44"/>
    </row>
    <row r="211" ht="15.75" customHeight="1">
      <c r="G211" s="44"/>
      <c r="H211" s="44"/>
    </row>
    <row r="212" ht="15.75" customHeight="1">
      <c r="G212" s="44"/>
      <c r="H212" s="44"/>
    </row>
    <row r="213" ht="15.75" customHeight="1">
      <c r="G213" s="44"/>
      <c r="H213" s="44"/>
    </row>
    <row r="214" ht="15.75" customHeight="1">
      <c r="G214" s="44"/>
      <c r="H214" s="44"/>
    </row>
    <row r="215" ht="15.75" customHeight="1">
      <c r="G215" s="44"/>
      <c r="H215" s="44"/>
    </row>
    <row r="216" ht="15.75" customHeight="1">
      <c r="G216" s="44"/>
      <c r="H216" s="44"/>
    </row>
    <row r="217" ht="15.75" customHeight="1">
      <c r="G217" s="44"/>
      <c r="H217" s="44"/>
    </row>
    <row r="218" ht="15.75" customHeight="1">
      <c r="G218" s="44"/>
      <c r="H218" s="44"/>
    </row>
    <row r="219" ht="15.75" customHeight="1">
      <c r="G219" s="44"/>
      <c r="H219" s="44"/>
    </row>
    <row r="220" ht="15.75" customHeight="1">
      <c r="G220" s="44"/>
      <c r="H220" s="44"/>
    </row>
    <row r="221" ht="15.75" customHeight="1">
      <c r="G221" s="44"/>
      <c r="H221" s="44"/>
    </row>
    <row r="222" ht="15.75" customHeight="1">
      <c r="G222" s="44"/>
      <c r="H222" s="44"/>
    </row>
    <row r="223" ht="15.75" customHeight="1">
      <c r="G223" s="44"/>
      <c r="H223" s="44"/>
    </row>
    <row r="224" ht="15.75" customHeight="1">
      <c r="G224" s="44"/>
      <c r="H224" s="44"/>
    </row>
    <row r="225" ht="15.75" customHeight="1">
      <c r="G225" s="44"/>
      <c r="H225" s="44"/>
    </row>
    <row r="226" ht="15.75" customHeight="1">
      <c r="G226" s="44"/>
      <c r="H226" s="44"/>
    </row>
    <row r="227" ht="15.75" customHeight="1">
      <c r="G227" s="44"/>
      <c r="H227" s="44"/>
    </row>
    <row r="228" ht="15.75" customHeight="1">
      <c r="G228" s="44"/>
      <c r="H228" s="44"/>
    </row>
    <row r="229" ht="15.75" customHeight="1">
      <c r="G229" s="44"/>
      <c r="H229" s="4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7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48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4">
        <v>1.0E7</v>
      </c>
      <c r="H6" s="24">
        <f t="shared" ref="H6:H7" si="1">C6*E6*G6</f>
        <v>10000000</v>
      </c>
    </row>
    <row r="7" ht="15.75" customHeight="1">
      <c r="A7" s="21"/>
      <c r="B7" s="25"/>
      <c r="C7" s="23"/>
      <c r="D7" s="23"/>
      <c r="E7" s="23"/>
      <c r="F7" s="23"/>
      <c r="G7" s="24"/>
      <c r="H7" s="24">
        <f t="shared" si="1"/>
        <v>0</v>
      </c>
    </row>
    <row r="8" ht="15.75" customHeight="1">
      <c r="A8" s="26" t="s">
        <v>15</v>
      </c>
      <c r="B8" s="6"/>
      <c r="C8" s="6"/>
      <c r="D8" s="6"/>
      <c r="E8" s="6"/>
      <c r="F8" s="6"/>
      <c r="G8" s="7"/>
      <c r="H8" s="24">
        <f>SUM(H6:H7)</f>
        <v>10000000</v>
      </c>
    </row>
    <row r="9" ht="15.75" customHeight="1">
      <c r="A9" s="27"/>
      <c r="B9" s="28"/>
      <c r="C9" s="29"/>
      <c r="D9" s="29"/>
      <c r="E9" s="29"/>
      <c r="F9" s="29"/>
      <c r="G9" s="30"/>
      <c r="H9" s="30"/>
    </row>
    <row r="10" ht="15.75" customHeight="1">
      <c r="A10" s="31">
        <v>2.0</v>
      </c>
      <c r="B10" s="32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5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4">
        <v>3000000.0</v>
      </c>
      <c r="H11" s="24">
        <f>C11*E11*G11</f>
        <v>30000000</v>
      </c>
    </row>
    <row r="12" ht="15.75" customHeight="1">
      <c r="A12" s="21"/>
      <c r="B12" s="25"/>
      <c r="C12" s="23"/>
      <c r="D12" s="23"/>
      <c r="E12" s="23"/>
      <c r="F12" s="23"/>
      <c r="G12" s="24"/>
      <c r="H12" s="24"/>
    </row>
    <row r="13" ht="15.75" customHeight="1">
      <c r="A13" s="21"/>
      <c r="B13" s="23"/>
      <c r="C13" s="23"/>
      <c r="D13" s="23"/>
      <c r="E13" s="23"/>
      <c r="F13" s="23"/>
      <c r="G13" s="24"/>
      <c r="H13" s="24"/>
    </row>
    <row r="14" ht="15.75" customHeight="1">
      <c r="A14" s="21"/>
      <c r="B14" s="23"/>
      <c r="C14" s="23"/>
      <c r="D14" s="23"/>
      <c r="E14" s="23"/>
      <c r="F14" s="23"/>
      <c r="G14" s="24"/>
      <c r="H14" s="24"/>
    </row>
    <row r="15" ht="15.75" customHeight="1">
      <c r="A15" s="26" t="s">
        <v>15</v>
      </c>
      <c r="B15" s="6"/>
      <c r="C15" s="6"/>
      <c r="D15" s="6"/>
      <c r="E15" s="6"/>
      <c r="F15" s="6"/>
      <c r="G15" s="7"/>
      <c r="H15" s="24">
        <f>SUM(H11:H14)</f>
        <v>30000000</v>
      </c>
    </row>
    <row r="16" ht="15.75" customHeight="1">
      <c r="A16" s="27"/>
      <c r="B16" s="29"/>
      <c r="C16" s="29"/>
      <c r="D16" s="29"/>
      <c r="E16" s="29"/>
      <c r="F16" s="29"/>
      <c r="G16" s="30"/>
      <c r="H16" s="30"/>
    </row>
    <row r="17" ht="15.75" customHeight="1">
      <c r="A17" s="35">
        <v>3.0</v>
      </c>
      <c r="B17" s="32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5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4">
        <v>200000.0</v>
      </c>
      <c r="H18" s="24">
        <f t="shared" ref="H18:H20" si="2">C18*E18*G18</f>
        <v>200000</v>
      </c>
    </row>
    <row r="19" ht="15.75" customHeight="1">
      <c r="A19" s="21"/>
      <c r="B19" s="25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4">
        <v>100000.0</v>
      </c>
      <c r="H19" s="24">
        <f t="shared" si="2"/>
        <v>100000</v>
      </c>
    </row>
    <row r="20" ht="15.75" customHeight="1">
      <c r="A20" s="21"/>
      <c r="B20" s="25" t="s">
        <v>38</v>
      </c>
      <c r="C20" s="23"/>
      <c r="D20" s="23"/>
      <c r="E20" s="23"/>
      <c r="F20" s="23"/>
      <c r="G20" s="24"/>
      <c r="H20" s="24">
        <f t="shared" si="2"/>
        <v>0</v>
      </c>
    </row>
    <row r="21" ht="15.75" customHeight="1">
      <c r="A21" s="26" t="s">
        <v>15</v>
      </c>
      <c r="B21" s="6"/>
      <c r="C21" s="6"/>
      <c r="D21" s="6"/>
      <c r="E21" s="6"/>
      <c r="F21" s="6"/>
      <c r="G21" s="7"/>
      <c r="H21" s="24">
        <f>SUM(H18:H19)</f>
        <v>300000</v>
      </c>
    </row>
    <row r="22" ht="15.75" customHeight="1">
      <c r="A22" s="27"/>
      <c r="B22" s="29"/>
      <c r="C22" s="29"/>
      <c r="D22" s="29"/>
      <c r="E22" s="29"/>
      <c r="F22" s="29"/>
      <c r="G22" s="30"/>
      <c r="H22" s="30"/>
    </row>
    <row r="23" ht="15.75" customHeight="1">
      <c r="A23" s="31">
        <v>4.0</v>
      </c>
      <c r="B23" s="32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5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4">
        <v>2000000.0</v>
      </c>
      <c r="H24" s="24">
        <f>C24*E24*G24</f>
        <v>20000000</v>
      </c>
    </row>
    <row r="25" ht="15.75" customHeight="1">
      <c r="A25" s="49"/>
      <c r="B25" s="49"/>
      <c r="C25" s="49"/>
      <c r="D25" s="49"/>
      <c r="E25" s="49"/>
      <c r="F25" s="49"/>
      <c r="G25" s="49"/>
      <c r="H25" s="24"/>
    </row>
    <row r="26" ht="15.75" customHeight="1">
      <c r="A26" s="49"/>
      <c r="B26" s="49"/>
      <c r="C26" s="49"/>
      <c r="D26" s="49"/>
      <c r="E26" s="49"/>
      <c r="F26" s="49"/>
      <c r="G26" s="49"/>
      <c r="H26" s="24"/>
    </row>
    <row r="27" ht="15.75" customHeight="1">
      <c r="A27" s="26" t="s">
        <v>15</v>
      </c>
      <c r="B27" s="6"/>
      <c r="C27" s="6"/>
      <c r="D27" s="6"/>
      <c r="E27" s="6"/>
      <c r="F27" s="6"/>
      <c r="G27" s="7"/>
      <c r="H27" s="24">
        <f>H24</f>
        <v>20000000</v>
      </c>
    </row>
    <row r="28" ht="15.75" customHeight="1">
      <c r="A28" s="36"/>
      <c r="B28" s="6"/>
      <c r="C28" s="6"/>
      <c r="D28" s="6"/>
      <c r="E28" s="6"/>
      <c r="F28" s="6"/>
      <c r="G28" s="7"/>
      <c r="H28" s="37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5" t="s">
        <v>25</v>
      </c>
      <c r="C30" s="38">
        <v>0.15</v>
      </c>
      <c r="D30" s="39">
        <v>0.11</v>
      </c>
      <c r="E30" s="23"/>
      <c r="F30" s="40">
        <f>((H8+H15+H21+H27)*C30)</f>
        <v>9045000</v>
      </c>
      <c r="G30" s="40">
        <f>F30*11%</f>
        <v>994950</v>
      </c>
      <c r="H30" s="24">
        <f>F30+G30</f>
        <v>10039950</v>
      </c>
    </row>
    <row r="31" ht="15.75" customHeight="1">
      <c r="A31" s="26" t="s">
        <v>15</v>
      </c>
      <c r="B31" s="6"/>
      <c r="C31" s="6"/>
      <c r="D31" s="6"/>
      <c r="E31" s="6"/>
      <c r="F31" s="6"/>
      <c r="G31" s="7"/>
      <c r="H31" s="24">
        <f>SUM(H30)</f>
        <v>10039950</v>
      </c>
    </row>
    <row r="32" ht="15.75" customHeight="1">
      <c r="A32" s="41"/>
      <c r="B32" s="6"/>
      <c r="C32" s="6"/>
      <c r="D32" s="6"/>
      <c r="E32" s="7"/>
      <c r="F32" s="42" t="s">
        <v>10</v>
      </c>
      <c r="G32" s="43">
        <f>H8+H15+H21+H31</f>
        <v>50339950</v>
      </c>
      <c r="H32" s="7"/>
    </row>
    <row r="33" ht="15.75" customHeight="1">
      <c r="G33" s="44"/>
      <c r="H33" s="44"/>
    </row>
    <row r="34" ht="15.75" customHeight="1">
      <c r="A34" s="45" t="s">
        <v>26</v>
      </c>
      <c r="B34" s="45" t="s">
        <v>41</v>
      </c>
      <c r="G34" s="44"/>
      <c r="H34" s="44"/>
    </row>
    <row r="35" ht="15.75" customHeight="1">
      <c r="G35" s="44"/>
      <c r="H35" s="44"/>
    </row>
    <row r="36" ht="15.75" customHeight="1">
      <c r="G36" s="44"/>
      <c r="H36" s="44"/>
    </row>
    <row r="37" ht="15.75" customHeight="1">
      <c r="G37" s="44"/>
      <c r="H37" s="44"/>
    </row>
    <row r="38" ht="15.75" customHeight="1">
      <c r="G38" s="44"/>
      <c r="H38" s="44"/>
    </row>
    <row r="39" ht="15.75" customHeight="1">
      <c r="G39" s="44"/>
      <c r="H39" s="44"/>
    </row>
    <row r="40" ht="15.75" customHeight="1">
      <c r="G40" s="44"/>
      <c r="H40" s="44"/>
    </row>
    <row r="41" ht="15.75" customHeight="1">
      <c r="G41" s="44"/>
      <c r="H41" s="44"/>
    </row>
    <row r="42" ht="15.75" customHeight="1">
      <c r="G42" s="44"/>
      <c r="H42" s="44"/>
    </row>
    <row r="43" ht="15.75" customHeight="1">
      <c r="G43" s="44"/>
      <c r="H43" s="44"/>
    </row>
    <row r="44" ht="15.75" customHeight="1">
      <c r="G44" s="44"/>
      <c r="H44" s="44"/>
    </row>
    <row r="45" ht="15.75" customHeight="1">
      <c r="G45" s="44"/>
      <c r="H45" s="44"/>
    </row>
    <row r="46" ht="15.75" customHeight="1">
      <c r="G46" s="44"/>
      <c r="H46" s="44"/>
    </row>
    <row r="47" ht="15.75" customHeight="1">
      <c r="G47" s="44"/>
      <c r="H47" s="44"/>
    </row>
    <row r="48" ht="15.75" customHeight="1">
      <c r="G48" s="44"/>
      <c r="H48" s="44"/>
    </row>
    <row r="49" ht="15.75" customHeight="1">
      <c r="G49" s="44"/>
      <c r="H49" s="44"/>
    </row>
    <row r="50" ht="15.75" customHeight="1">
      <c r="G50" s="44"/>
      <c r="H50" s="44"/>
    </row>
    <row r="51" ht="15.75" customHeight="1">
      <c r="G51" s="44"/>
      <c r="H51" s="44"/>
    </row>
    <row r="52" ht="15.75" customHeight="1">
      <c r="G52" s="44"/>
      <c r="H52" s="44"/>
    </row>
    <row r="53" ht="15.75" customHeight="1">
      <c r="G53" s="44"/>
      <c r="H53" s="44"/>
    </row>
    <row r="54" ht="15.75" customHeight="1">
      <c r="G54" s="44"/>
      <c r="H54" s="44"/>
    </row>
    <row r="55" ht="15.75" customHeight="1">
      <c r="G55" s="44"/>
      <c r="H55" s="44"/>
    </row>
    <row r="56" ht="15.75" customHeight="1">
      <c r="G56" s="44"/>
      <c r="H56" s="44"/>
    </row>
    <row r="57" ht="15.75" customHeight="1">
      <c r="G57" s="44"/>
      <c r="H57" s="44"/>
    </row>
    <row r="58" ht="15.75" customHeight="1">
      <c r="G58" s="44"/>
      <c r="H58" s="44"/>
    </row>
    <row r="59" ht="15.75" customHeight="1">
      <c r="G59" s="44"/>
      <c r="H59" s="44"/>
    </row>
    <row r="60" ht="15.75" customHeight="1">
      <c r="G60" s="44"/>
      <c r="H60" s="44"/>
    </row>
    <row r="61" ht="15.75" customHeight="1">
      <c r="G61" s="44"/>
      <c r="H61" s="44"/>
    </row>
    <row r="62" ht="15.75" customHeight="1">
      <c r="G62" s="44"/>
      <c r="H62" s="44"/>
    </row>
    <row r="63" ht="15.75" customHeight="1">
      <c r="G63" s="44"/>
      <c r="H63" s="44"/>
    </row>
    <row r="64" ht="15.75" customHeight="1">
      <c r="G64" s="44"/>
      <c r="H64" s="44"/>
    </row>
    <row r="65" ht="15.75" customHeight="1">
      <c r="G65" s="44"/>
      <c r="H65" s="44"/>
    </row>
    <row r="66" ht="15.75" customHeight="1">
      <c r="G66" s="44"/>
      <c r="H66" s="44"/>
    </row>
    <row r="67" ht="15.75" customHeight="1">
      <c r="G67" s="44"/>
      <c r="H67" s="44"/>
    </row>
    <row r="68" ht="15.75" customHeight="1">
      <c r="G68" s="44"/>
      <c r="H68" s="44"/>
    </row>
    <row r="69" ht="15.75" customHeight="1">
      <c r="G69" s="44"/>
      <c r="H69" s="44"/>
    </row>
    <row r="70" ht="15.75" customHeight="1">
      <c r="G70" s="44"/>
      <c r="H70" s="44"/>
    </row>
    <row r="71" ht="15.75" customHeight="1">
      <c r="G71" s="44"/>
      <c r="H71" s="44"/>
    </row>
    <row r="72" ht="15.75" customHeight="1">
      <c r="G72" s="44"/>
      <c r="H72" s="44"/>
    </row>
    <row r="73" ht="15.75" customHeight="1">
      <c r="G73" s="44"/>
      <c r="H73" s="44"/>
    </row>
    <row r="74" ht="15.75" customHeight="1">
      <c r="G74" s="44"/>
      <c r="H74" s="44"/>
    </row>
    <row r="75" ht="15.75" customHeight="1">
      <c r="G75" s="44"/>
      <c r="H75" s="44"/>
    </row>
    <row r="76" ht="15.75" customHeight="1">
      <c r="G76" s="44"/>
      <c r="H76" s="44"/>
    </row>
    <row r="77" ht="15.75" customHeight="1">
      <c r="G77" s="44"/>
      <c r="H77" s="44"/>
    </row>
    <row r="78" ht="15.75" customHeight="1">
      <c r="G78" s="44"/>
      <c r="H78" s="44"/>
    </row>
    <row r="79" ht="15.75" customHeight="1">
      <c r="G79" s="44"/>
      <c r="H79" s="44"/>
    </row>
    <row r="80" ht="15.75" customHeight="1">
      <c r="G80" s="44"/>
      <c r="H80" s="44"/>
    </row>
    <row r="81" ht="15.75" customHeight="1">
      <c r="G81" s="44"/>
      <c r="H81" s="44"/>
    </row>
    <row r="82" ht="15.75" customHeight="1">
      <c r="G82" s="44"/>
      <c r="H82" s="44"/>
    </row>
    <row r="83" ht="15.75" customHeight="1">
      <c r="G83" s="44"/>
      <c r="H83" s="44"/>
    </row>
    <row r="84" ht="15.75" customHeight="1">
      <c r="G84" s="44"/>
      <c r="H84" s="44"/>
    </row>
    <row r="85" ht="15.75" customHeight="1">
      <c r="G85" s="44"/>
      <c r="H85" s="44"/>
    </row>
    <row r="86" ht="15.75" customHeight="1">
      <c r="G86" s="44"/>
      <c r="H86" s="44"/>
    </row>
    <row r="87" ht="15.75" customHeight="1">
      <c r="G87" s="44"/>
      <c r="H87" s="44"/>
    </row>
    <row r="88" ht="15.75" customHeight="1">
      <c r="G88" s="44"/>
      <c r="H88" s="44"/>
    </row>
    <row r="89" ht="15.75" customHeight="1">
      <c r="G89" s="44"/>
      <c r="H89" s="44"/>
    </row>
    <row r="90" ht="15.75" customHeight="1">
      <c r="G90" s="44"/>
      <c r="H90" s="44"/>
    </row>
    <row r="91" ht="15.75" customHeight="1">
      <c r="G91" s="44"/>
      <c r="H91" s="44"/>
    </row>
    <row r="92" ht="15.75" customHeight="1">
      <c r="G92" s="44"/>
      <c r="H92" s="44"/>
    </row>
    <row r="93" ht="15.75" customHeight="1">
      <c r="G93" s="44"/>
      <c r="H93" s="44"/>
    </row>
    <row r="94" ht="15.75" customHeight="1">
      <c r="G94" s="44"/>
      <c r="H94" s="44"/>
    </row>
    <row r="95" ht="15.75" customHeight="1">
      <c r="G95" s="44"/>
      <c r="H95" s="44"/>
    </row>
    <row r="96" ht="15.75" customHeight="1">
      <c r="G96" s="44"/>
      <c r="H96" s="44"/>
    </row>
    <row r="97" ht="15.75" customHeight="1">
      <c r="G97" s="44"/>
      <c r="H97" s="44"/>
    </row>
    <row r="98" ht="15.75" customHeight="1">
      <c r="G98" s="44"/>
      <c r="H98" s="44"/>
    </row>
    <row r="99" ht="15.75" customHeight="1">
      <c r="G99" s="44"/>
      <c r="H99" s="44"/>
    </row>
    <row r="100" ht="15.75" customHeight="1">
      <c r="G100" s="44"/>
      <c r="H100" s="44"/>
    </row>
    <row r="101" ht="15.75" customHeight="1">
      <c r="G101" s="44"/>
      <c r="H101" s="44"/>
    </row>
    <row r="102" ht="15.75" customHeight="1">
      <c r="G102" s="44"/>
      <c r="H102" s="44"/>
    </row>
    <row r="103" ht="15.75" customHeight="1">
      <c r="G103" s="44"/>
      <c r="H103" s="44"/>
    </row>
    <row r="104" ht="15.75" customHeight="1">
      <c r="G104" s="44"/>
      <c r="H104" s="44"/>
    </row>
    <row r="105" ht="15.75" customHeight="1">
      <c r="G105" s="44"/>
      <c r="H105" s="44"/>
    </row>
    <row r="106" ht="15.75" customHeight="1">
      <c r="G106" s="44"/>
      <c r="H106" s="44"/>
    </row>
    <row r="107" ht="15.75" customHeight="1">
      <c r="G107" s="44"/>
      <c r="H107" s="44"/>
    </row>
    <row r="108" ht="15.75" customHeight="1">
      <c r="G108" s="44"/>
      <c r="H108" s="44"/>
    </row>
    <row r="109" ht="15.75" customHeight="1">
      <c r="G109" s="44"/>
      <c r="H109" s="44"/>
    </row>
    <row r="110" ht="15.75" customHeight="1">
      <c r="G110" s="44"/>
      <c r="H110" s="44"/>
    </row>
    <row r="111" ht="15.75" customHeight="1">
      <c r="G111" s="44"/>
      <c r="H111" s="44"/>
    </row>
    <row r="112" ht="15.75" customHeight="1">
      <c r="G112" s="44"/>
      <c r="H112" s="44"/>
    </row>
    <row r="113" ht="15.75" customHeight="1">
      <c r="G113" s="44"/>
      <c r="H113" s="44"/>
    </row>
    <row r="114" ht="15.75" customHeight="1">
      <c r="G114" s="44"/>
      <c r="H114" s="44"/>
    </row>
    <row r="115" ht="15.75" customHeight="1">
      <c r="G115" s="44"/>
      <c r="H115" s="44"/>
    </row>
    <row r="116" ht="15.75" customHeight="1">
      <c r="G116" s="44"/>
      <c r="H116" s="44"/>
    </row>
    <row r="117" ht="15.75" customHeight="1">
      <c r="G117" s="44"/>
      <c r="H117" s="44"/>
    </row>
    <row r="118" ht="15.75" customHeight="1">
      <c r="G118" s="44"/>
      <c r="H118" s="44"/>
    </row>
    <row r="119" ht="15.75" customHeight="1">
      <c r="G119" s="44"/>
      <c r="H119" s="44"/>
    </row>
    <row r="120" ht="15.75" customHeight="1">
      <c r="G120" s="44"/>
      <c r="H120" s="44"/>
    </row>
    <row r="121" ht="15.75" customHeight="1">
      <c r="G121" s="44"/>
      <c r="H121" s="44"/>
    </row>
    <row r="122" ht="15.75" customHeight="1">
      <c r="G122" s="44"/>
      <c r="H122" s="44"/>
    </row>
    <row r="123" ht="15.75" customHeight="1">
      <c r="G123" s="44"/>
      <c r="H123" s="44"/>
    </row>
    <row r="124" ht="15.75" customHeight="1">
      <c r="G124" s="44"/>
      <c r="H124" s="44"/>
    </row>
    <row r="125" ht="15.75" customHeight="1">
      <c r="G125" s="44"/>
      <c r="H125" s="44"/>
    </row>
    <row r="126" ht="15.75" customHeight="1">
      <c r="G126" s="44"/>
      <c r="H126" s="44"/>
    </row>
    <row r="127" ht="15.75" customHeight="1">
      <c r="G127" s="44"/>
      <c r="H127" s="44"/>
    </row>
    <row r="128" ht="15.75" customHeight="1">
      <c r="G128" s="44"/>
      <c r="H128" s="44"/>
    </row>
    <row r="129" ht="15.75" customHeight="1">
      <c r="G129" s="44"/>
      <c r="H129" s="44"/>
    </row>
    <row r="130" ht="15.75" customHeight="1">
      <c r="G130" s="44"/>
      <c r="H130" s="44"/>
    </row>
    <row r="131" ht="15.75" customHeight="1">
      <c r="G131" s="44"/>
      <c r="H131" s="44"/>
    </row>
    <row r="132" ht="15.75" customHeight="1">
      <c r="G132" s="44"/>
      <c r="H132" s="44"/>
    </row>
    <row r="133" ht="15.75" customHeight="1">
      <c r="G133" s="44"/>
      <c r="H133" s="44"/>
    </row>
    <row r="134" ht="15.75" customHeight="1">
      <c r="G134" s="44"/>
      <c r="H134" s="44"/>
    </row>
    <row r="135" ht="15.75" customHeight="1">
      <c r="G135" s="44"/>
      <c r="H135" s="44"/>
    </row>
    <row r="136" ht="15.75" customHeight="1">
      <c r="G136" s="44"/>
      <c r="H136" s="44"/>
    </row>
    <row r="137" ht="15.75" customHeight="1">
      <c r="G137" s="44"/>
      <c r="H137" s="44"/>
    </row>
    <row r="138" ht="15.75" customHeight="1">
      <c r="G138" s="44"/>
      <c r="H138" s="44"/>
    </row>
    <row r="139" ht="15.75" customHeight="1">
      <c r="G139" s="44"/>
      <c r="H139" s="44"/>
    </row>
    <row r="140" ht="15.75" customHeight="1">
      <c r="G140" s="44"/>
      <c r="H140" s="44"/>
    </row>
    <row r="141" ht="15.75" customHeight="1">
      <c r="G141" s="44"/>
      <c r="H141" s="44"/>
    </row>
    <row r="142" ht="15.75" customHeight="1">
      <c r="G142" s="44"/>
      <c r="H142" s="44"/>
    </row>
    <row r="143" ht="15.75" customHeight="1">
      <c r="G143" s="44"/>
      <c r="H143" s="44"/>
    </row>
    <row r="144" ht="15.75" customHeight="1">
      <c r="G144" s="44"/>
      <c r="H144" s="44"/>
    </row>
    <row r="145" ht="15.75" customHeight="1">
      <c r="G145" s="44"/>
      <c r="H145" s="44"/>
    </row>
    <row r="146" ht="15.75" customHeight="1">
      <c r="G146" s="44"/>
      <c r="H146" s="44"/>
    </row>
    <row r="147" ht="15.75" customHeight="1">
      <c r="G147" s="44"/>
      <c r="H147" s="44"/>
    </row>
    <row r="148" ht="15.75" customHeight="1">
      <c r="G148" s="44"/>
      <c r="H148" s="44"/>
    </row>
    <row r="149" ht="15.75" customHeight="1">
      <c r="G149" s="44"/>
      <c r="H149" s="44"/>
    </row>
    <row r="150" ht="15.75" customHeight="1">
      <c r="G150" s="44"/>
      <c r="H150" s="44"/>
    </row>
    <row r="151" ht="15.75" customHeight="1">
      <c r="G151" s="44"/>
      <c r="H151" s="44"/>
    </row>
    <row r="152" ht="15.75" customHeight="1">
      <c r="G152" s="44"/>
      <c r="H152" s="44"/>
    </row>
    <row r="153" ht="15.75" customHeight="1">
      <c r="G153" s="44"/>
      <c r="H153" s="44"/>
    </row>
    <row r="154" ht="15.75" customHeight="1">
      <c r="G154" s="44"/>
      <c r="H154" s="44"/>
    </row>
    <row r="155" ht="15.75" customHeight="1">
      <c r="G155" s="44"/>
      <c r="H155" s="44"/>
    </row>
    <row r="156" ht="15.75" customHeight="1">
      <c r="G156" s="44"/>
      <c r="H156" s="44"/>
    </row>
    <row r="157" ht="15.75" customHeight="1">
      <c r="G157" s="44"/>
      <c r="H157" s="44"/>
    </row>
    <row r="158" ht="15.75" customHeight="1">
      <c r="G158" s="44"/>
      <c r="H158" s="44"/>
    </row>
    <row r="159" ht="15.75" customHeight="1">
      <c r="G159" s="44"/>
      <c r="H159" s="44"/>
    </row>
    <row r="160" ht="15.75" customHeight="1">
      <c r="G160" s="44"/>
      <c r="H160" s="44"/>
    </row>
    <row r="161" ht="15.75" customHeight="1">
      <c r="G161" s="44"/>
      <c r="H161" s="44"/>
    </row>
    <row r="162" ht="15.75" customHeight="1">
      <c r="G162" s="44"/>
      <c r="H162" s="44"/>
    </row>
    <row r="163" ht="15.75" customHeight="1">
      <c r="G163" s="44"/>
      <c r="H163" s="44"/>
    </row>
    <row r="164" ht="15.75" customHeight="1">
      <c r="G164" s="44"/>
      <c r="H164" s="44"/>
    </row>
    <row r="165" ht="15.75" customHeight="1">
      <c r="G165" s="44"/>
      <c r="H165" s="44"/>
    </row>
    <row r="166" ht="15.75" customHeight="1">
      <c r="G166" s="44"/>
      <c r="H166" s="44"/>
    </row>
    <row r="167" ht="15.75" customHeight="1">
      <c r="G167" s="44"/>
      <c r="H167" s="44"/>
    </row>
    <row r="168" ht="15.75" customHeight="1">
      <c r="G168" s="44"/>
      <c r="H168" s="44"/>
    </row>
    <row r="169" ht="15.75" customHeight="1">
      <c r="G169" s="44"/>
      <c r="H169" s="44"/>
    </row>
    <row r="170" ht="15.75" customHeight="1">
      <c r="G170" s="44"/>
      <c r="H170" s="44"/>
    </row>
    <row r="171" ht="15.75" customHeight="1">
      <c r="G171" s="44"/>
      <c r="H171" s="44"/>
    </row>
    <row r="172" ht="15.75" customHeight="1">
      <c r="G172" s="44"/>
      <c r="H172" s="44"/>
    </row>
    <row r="173" ht="15.75" customHeight="1">
      <c r="G173" s="44"/>
      <c r="H173" s="44"/>
    </row>
    <row r="174" ht="15.75" customHeight="1">
      <c r="G174" s="44"/>
      <c r="H174" s="44"/>
    </row>
    <row r="175" ht="15.75" customHeight="1">
      <c r="G175" s="44"/>
      <c r="H175" s="44"/>
    </row>
    <row r="176" ht="15.75" customHeight="1">
      <c r="G176" s="44"/>
      <c r="H176" s="44"/>
    </row>
    <row r="177" ht="15.75" customHeight="1">
      <c r="G177" s="44"/>
      <c r="H177" s="44"/>
    </row>
    <row r="178" ht="15.75" customHeight="1">
      <c r="G178" s="44"/>
      <c r="H178" s="44"/>
    </row>
    <row r="179" ht="15.75" customHeight="1">
      <c r="G179" s="44"/>
      <c r="H179" s="44"/>
    </row>
    <row r="180" ht="15.75" customHeight="1">
      <c r="G180" s="44"/>
      <c r="H180" s="44"/>
    </row>
    <row r="181" ht="15.75" customHeight="1">
      <c r="G181" s="44"/>
      <c r="H181" s="44"/>
    </row>
    <row r="182" ht="15.75" customHeight="1">
      <c r="G182" s="44"/>
      <c r="H182" s="44"/>
    </row>
    <row r="183" ht="15.75" customHeight="1">
      <c r="G183" s="44"/>
      <c r="H183" s="44"/>
    </row>
    <row r="184" ht="15.75" customHeight="1">
      <c r="G184" s="44"/>
      <c r="H184" s="44"/>
    </row>
    <row r="185" ht="15.75" customHeight="1">
      <c r="G185" s="44"/>
      <c r="H185" s="44"/>
    </row>
    <row r="186" ht="15.75" customHeight="1">
      <c r="G186" s="44"/>
      <c r="H186" s="44"/>
    </row>
    <row r="187" ht="15.75" customHeight="1">
      <c r="G187" s="44"/>
      <c r="H187" s="44"/>
    </row>
    <row r="188" ht="15.75" customHeight="1">
      <c r="G188" s="44"/>
      <c r="H188" s="44"/>
    </row>
    <row r="189" ht="15.75" customHeight="1">
      <c r="G189" s="44"/>
      <c r="H189" s="44"/>
    </row>
    <row r="190" ht="15.75" customHeight="1">
      <c r="G190" s="44"/>
      <c r="H190" s="44"/>
    </row>
    <row r="191" ht="15.75" customHeight="1">
      <c r="G191" s="44"/>
      <c r="H191" s="44"/>
    </row>
    <row r="192" ht="15.75" customHeight="1">
      <c r="G192" s="44"/>
      <c r="H192" s="44"/>
    </row>
    <row r="193" ht="15.75" customHeight="1">
      <c r="G193" s="44"/>
      <c r="H193" s="44"/>
    </row>
    <row r="194" ht="15.75" customHeight="1">
      <c r="G194" s="44"/>
      <c r="H194" s="44"/>
    </row>
    <row r="195" ht="15.75" customHeight="1">
      <c r="G195" s="44"/>
      <c r="H195" s="44"/>
    </row>
    <row r="196" ht="15.75" customHeight="1">
      <c r="G196" s="44"/>
      <c r="H196" s="44"/>
    </row>
    <row r="197" ht="15.75" customHeight="1">
      <c r="G197" s="44"/>
      <c r="H197" s="44"/>
    </row>
    <row r="198" ht="15.75" customHeight="1">
      <c r="G198" s="44"/>
      <c r="H198" s="44"/>
    </row>
    <row r="199" ht="15.75" customHeight="1">
      <c r="G199" s="44"/>
      <c r="H199" s="44"/>
    </row>
    <row r="200" ht="15.75" customHeight="1">
      <c r="G200" s="44"/>
      <c r="H200" s="44"/>
    </row>
    <row r="201" ht="15.75" customHeight="1">
      <c r="G201" s="44"/>
      <c r="H201" s="44"/>
    </row>
    <row r="202" ht="15.75" customHeight="1">
      <c r="G202" s="44"/>
      <c r="H202" s="44"/>
    </row>
    <row r="203" ht="15.75" customHeight="1">
      <c r="G203" s="44"/>
      <c r="H203" s="44"/>
    </row>
    <row r="204" ht="15.75" customHeight="1">
      <c r="G204" s="44"/>
      <c r="H204" s="44"/>
    </row>
    <row r="205" ht="15.75" customHeight="1">
      <c r="G205" s="44"/>
      <c r="H205" s="44"/>
    </row>
    <row r="206" ht="15.75" customHeight="1">
      <c r="G206" s="44"/>
      <c r="H206" s="44"/>
    </row>
    <row r="207" ht="15.75" customHeight="1">
      <c r="G207" s="44"/>
      <c r="H207" s="44"/>
    </row>
    <row r="208" ht="15.75" customHeight="1">
      <c r="G208" s="44"/>
      <c r="H208" s="44"/>
    </row>
    <row r="209" ht="15.75" customHeight="1">
      <c r="G209" s="44"/>
      <c r="H209" s="44"/>
    </row>
    <row r="210" ht="15.75" customHeight="1">
      <c r="G210" s="44"/>
      <c r="H210" s="44"/>
    </row>
    <row r="211" ht="15.75" customHeight="1">
      <c r="G211" s="44"/>
      <c r="H211" s="44"/>
    </row>
    <row r="212" ht="15.75" customHeight="1">
      <c r="G212" s="44"/>
      <c r="H212" s="44"/>
    </row>
    <row r="213" ht="15.75" customHeight="1">
      <c r="G213" s="44"/>
      <c r="H213" s="44"/>
    </row>
    <row r="214" ht="15.75" customHeight="1">
      <c r="G214" s="44"/>
      <c r="H214" s="44"/>
    </row>
    <row r="215" ht="15.75" customHeight="1">
      <c r="G215" s="44"/>
      <c r="H215" s="44"/>
    </row>
    <row r="216" ht="15.75" customHeight="1">
      <c r="G216" s="44"/>
      <c r="H216" s="44"/>
    </row>
    <row r="217" ht="15.75" customHeight="1">
      <c r="G217" s="44"/>
      <c r="H217" s="44"/>
    </row>
    <row r="218" ht="15.75" customHeight="1">
      <c r="G218" s="44"/>
      <c r="H218" s="44"/>
    </row>
    <row r="219" ht="15.75" customHeight="1">
      <c r="G219" s="44"/>
      <c r="H219" s="44"/>
    </row>
    <row r="220" ht="15.75" customHeight="1">
      <c r="G220" s="44"/>
      <c r="H220" s="44"/>
    </row>
    <row r="221" ht="15.75" customHeight="1">
      <c r="G221" s="44"/>
      <c r="H221" s="44"/>
    </row>
    <row r="222" ht="15.75" customHeight="1">
      <c r="G222" s="44"/>
      <c r="H222" s="44"/>
    </row>
    <row r="223" ht="15.75" customHeight="1">
      <c r="G223" s="44"/>
      <c r="H223" s="44"/>
    </row>
    <row r="224" ht="15.75" customHeight="1">
      <c r="G224" s="44"/>
      <c r="H224" s="44"/>
    </row>
    <row r="225" ht="15.75" customHeight="1">
      <c r="G225" s="44"/>
      <c r="H225" s="44"/>
    </row>
    <row r="226" ht="15.75" customHeight="1">
      <c r="G226" s="44"/>
      <c r="H226" s="44"/>
    </row>
    <row r="227" ht="15.75" customHeight="1">
      <c r="G227" s="44"/>
      <c r="H227" s="44"/>
    </row>
    <row r="228" ht="15.75" customHeight="1">
      <c r="G228" s="44"/>
      <c r="H228" s="44"/>
    </row>
    <row r="229" ht="15.75" customHeight="1">
      <c r="G229" s="44"/>
      <c r="H229" s="44"/>
    </row>
    <row r="230" ht="15.75" customHeight="1">
      <c r="G230" s="44"/>
      <c r="H230" s="44"/>
    </row>
    <row r="231" ht="15.75" customHeight="1">
      <c r="G231" s="44"/>
      <c r="H231" s="44"/>
    </row>
    <row r="232" ht="15.75" customHeight="1">
      <c r="G232" s="44"/>
      <c r="H232" s="44"/>
    </row>
    <row r="233" ht="15.75" customHeight="1">
      <c r="G233" s="44"/>
      <c r="H233" s="44"/>
    </row>
    <row r="234" ht="15.75" customHeight="1">
      <c r="G234" s="44"/>
      <c r="H234" s="4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