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  <sheet state="visible" name="MEDIS" sheetId="2" r:id="rId5"/>
  </sheets>
  <definedNames/>
  <calcPr/>
  <extLst>
    <ext uri="GoogleSheetsCustomDataVersion2">
      <go:sheetsCustomData xmlns:go="http://customooxmlschemas.google.com/" r:id="rId6" roundtripDataChecksum="GnJOO6W33+OiBJel02Gie5bTg0XJgLX57VPYmmeRMps="/>
    </ext>
  </extLst>
</workbook>
</file>

<file path=xl/sharedStrings.xml><?xml version="1.0" encoding="utf-8"?>
<sst xmlns="http://schemas.openxmlformats.org/spreadsheetml/2006/main" count="85" uniqueCount="51">
  <si>
    <t>RENCANA ANGGARAN (RAB)</t>
  </si>
  <si>
    <t>PROGRAM NON MEDIS</t>
  </si>
  <si>
    <t xml:space="preserve">YAYASAN MERAWAT INDONESIA </t>
  </si>
  <si>
    <t>NAMA RELAWAN :</t>
  </si>
  <si>
    <t>Saeful</t>
  </si>
  <si>
    <t>TANGGAL ASSESSMENT :</t>
  </si>
  <si>
    <t>13 Agustus 2025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</si>
  <si>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</si>
  <si>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</si>
  <si>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</si>
  <si>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</si>
  <si>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</si>
  <si>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</si>
  <si>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</si>
  <si>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</si>
  <si>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(Hazma)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</si>
  <si>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</si>
  <si>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</si>
  <si>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</si>
  <si>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</si>
  <si>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</si>
  <si>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</si>
  <si>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</si>
  <si>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</si>
  <si>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</si>
  <si>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</si>
  <si>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</si>
  <si>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</si>
  <si>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</si>
  <si>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</si>
  <si>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</si>
  <si>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</si>
  <si>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</si>
  <si>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</si>
  <si>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</si>
  <si>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</si>
  <si>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</si>
  <si>
    <t>PROGRAM MEDIS</t>
  </si>
  <si>
    <r>
      <rPr>
        <rFont val="Arial"/>
        <b/>
        <color theme="1"/>
      </rPr>
      <t>Donasi untuk Pengobatan</t>
    </r>
    <r>
      <rPr>
        <rFont val="Arial"/>
        <b/>
        <color theme="1"/>
      </rPr>
      <t xml:space="preserve"> </t>
    </r>
    <r>
      <rPr>
        <rFont val="Arial"/>
        <b/>
        <i/>
        <color theme="1"/>
      </rPr>
      <t>(Donasi untuk pembayaran rumah sakit jika tidak di cover BPJS)</t>
    </r>
  </si>
  <si>
    <t>Pembayaran Tindakan</t>
  </si>
  <si>
    <r>
      <rPr>
        <rFont val="Arial"/>
        <b/>
        <color theme="1"/>
      </rPr>
      <t xml:space="preserve">Donasi Operasional Pasien </t>
    </r>
    <r>
      <rPr>
        <rFont val="Arial"/>
        <b/>
        <i/>
        <color theme="1"/>
      </rPr>
      <t>(Donasi untuk kebutuhan pasien selama menjalani pengobatan)</t>
    </r>
  </si>
  <si>
    <t>Biaya Operasional Pasien</t>
  </si>
  <si>
    <r>
      <rPr>
        <rFont val="Arial"/>
        <b/>
        <color theme="1"/>
      </rPr>
      <t xml:space="preserve">Donasi Penunjang Pengobatan </t>
    </r>
    <r>
      <rPr>
        <rFont val="Arial"/>
        <b/>
        <i/>
        <color theme="1"/>
      </rPr>
      <t>(Donasi untuk kebutuhan pembelian obat/alkes/kebutuhan lainnya dan apabila biaya tidak di cover BPJS)</t>
    </r>
  </si>
  <si>
    <t>a. Jasa Dokter</t>
  </si>
  <si>
    <t xml:space="preserve">b. Pembelian Obat2an </t>
  </si>
  <si>
    <t>c. Vitamin</t>
  </si>
  <si>
    <t>dll</t>
  </si>
  <si>
    <r>
      <rPr>
        <rFont val="Arial"/>
        <b/>
        <color theme="1"/>
      </rPr>
      <t xml:space="preserve">Donasi Lembaga Pendamping </t>
    </r>
    <r>
      <rPr>
        <rFont val="Arial"/>
        <b/>
        <i/>
        <color theme="1"/>
      </rPr>
      <t>(Donasi untuk kebutuhan yayasan selama menjalani pendampingan maks Rp 2.000.000 / bulan)</t>
    </r>
  </si>
  <si>
    <t>Donasi Lembaga Pendamping</t>
  </si>
  <si>
    <t xml:space="preserve">Notes : </t>
  </si>
  <si>
    <t xml:space="preserve">Biaya Operasional Yayasan Merawat Indonesia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</si>
</sst>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9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color rgb="FFFFFFFF"/>
      <name val="Arial"/>
    </font>
    <font>
      <sz val="9.0"/>
      <color theme="1"/>
      <name val="Arial"/>
    </font>
    <font>
      <b/>
      <sz val="12.0"/>
      <color theme="1"/>
      <name val="Arial"/>
    </font>
    <font>
      <sz val="10.0"/>
      <color theme="0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horizontal="right" vertical="bottom"/>
    </xf>
    <xf borderId="2" fillId="0" fontId="3" numFmtId="0" xfId="0" applyBorder="1" applyFont="1"/>
    <xf borderId="2" fillId="0" fontId="2" numFmtId="0" xfId="0" applyAlignment="1" applyBorder="1" applyFont="1">
      <alignment readingOrder="0" vertical="bottom"/>
    </xf>
    <xf borderId="3" fillId="0" fontId="3" numFmtId="0" xfId="0" applyBorder="1" applyFont="1"/>
    <xf borderId="4" fillId="0" fontId="1" numFmtId="0" xfId="0" applyAlignment="1" applyBorder="1" applyFont="1">
      <alignment horizontal="right" vertical="bottom"/>
    </xf>
    <xf borderId="5" fillId="0" fontId="3" numFmtId="0" xfId="0" applyBorder="1" applyFont="1"/>
    <xf borderId="5" fillId="0" fontId="2" numFmtId="0" xfId="0" applyAlignment="1" applyBorder="1" applyFont="1">
      <alignment readingOrder="0" vertical="bottom"/>
    </xf>
    <xf borderId="6" fillId="0" fontId="3" numFmtId="0" xfId="0" applyBorder="1" applyFont="1"/>
    <xf borderId="7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Border="1" applyFont="1"/>
    <xf borderId="10" fillId="0" fontId="3" numFmtId="0" xfId="0" applyBorder="1" applyFont="1"/>
    <xf borderId="11" fillId="0" fontId="3" numFmtId="0" xfId="0" applyBorder="1" applyFont="1"/>
    <xf borderId="8" fillId="0" fontId="2" numFmtId="0" xfId="0" applyBorder="1" applyFont="1"/>
    <xf borderId="8" fillId="0" fontId="2" numFmtId="0" xfId="0" applyAlignment="1" applyBorder="1" applyFont="1">
      <alignment readingOrder="0"/>
    </xf>
    <xf borderId="8" fillId="0" fontId="2" numFmtId="0" xfId="0" applyAlignment="1" applyBorder="1" applyFont="1">
      <alignment horizontal="center"/>
    </xf>
    <xf borderId="8" fillId="0" fontId="2" numFmtId="164" xfId="0" applyAlignment="1" applyBorder="1" applyFont="1" applyNumberFormat="1">
      <alignment horizontal="center"/>
    </xf>
    <xf borderId="8" fillId="0" fontId="2" numFmtId="164" xfId="0" applyAlignment="1" applyBorder="1" applyFont="1" applyNumberFormat="1">
      <alignment horizontal="right"/>
    </xf>
    <xf borderId="8" fillId="2" fontId="1" numFmtId="164" xfId="0" applyAlignment="1" applyBorder="1" applyFill="1" applyFont="1" applyNumberFormat="1">
      <alignment horizontal="right"/>
    </xf>
    <xf borderId="7" fillId="3" fontId="2" numFmtId="0" xfId="0" applyBorder="1" applyFill="1" applyFont="1"/>
    <xf borderId="6" fillId="3" fontId="2" numFmtId="0" xfId="0" applyBorder="1" applyFont="1"/>
    <xf borderId="9" fillId="0" fontId="1" numFmtId="0" xfId="0" applyAlignment="1" applyBorder="1" applyFont="1">
      <alignment shrinkToFit="0" wrapText="1"/>
    </xf>
    <xf borderId="7" fillId="0" fontId="2" numFmtId="0" xfId="0" applyBorder="1" applyFont="1"/>
    <xf borderId="6" fillId="0" fontId="2" numFmtId="0" xfId="0" applyBorder="1" applyFont="1"/>
    <xf borderId="6" fillId="0" fontId="2" numFmtId="0" xfId="0" applyAlignment="1" applyBorder="1" applyFont="1">
      <alignment horizontal="center"/>
    </xf>
    <xf borderId="6" fillId="0" fontId="2" numFmtId="164" xfId="0" applyAlignment="1" applyBorder="1" applyFont="1" applyNumberFormat="1">
      <alignment horizontal="center"/>
    </xf>
    <xf borderId="6" fillId="2" fontId="1" numFmtId="164" xfId="0" applyAlignment="1" applyBorder="1" applyFont="1" applyNumberFormat="1">
      <alignment horizontal="right"/>
    </xf>
    <xf borderId="6" fillId="0" fontId="4" numFmtId="0" xfId="0" applyAlignment="1" applyBorder="1" applyFont="1">
      <alignment horizontal="right"/>
    </xf>
    <xf borderId="6" fillId="0" fontId="2" numFmtId="164" xfId="0" applyAlignment="1" applyBorder="1" applyFont="1" applyNumberFormat="1">
      <alignment horizontal="right"/>
    </xf>
    <xf borderId="9" fillId="3" fontId="2" numFmtId="0" xfId="0" applyBorder="1" applyFont="1"/>
    <xf borderId="6" fillId="0" fontId="2" numFmtId="9" xfId="0" applyAlignment="1" applyBorder="1" applyFont="1" applyNumberFormat="1">
      <alignment horizontal="center"/>
    </xf>
    <xf borderId="6" fillId="0" fontId="4" numFmtId="9" xfId="0" applyAlignment="1" applyBorder="1" applyFont="1" applyNumberFormat="1">
      <alignment horizontal="center"/>
    </xf>
    <xf borderId="8" fillId="0" fontId="4" numFmtId="164" xfId="0" applyAlignment="1" applyBorder="1" applyFont="1" applyNumberFormat="1">
      <alignment horizontal="center" vertical="bottom"/>
    </xf>
    <xf borderId="6" fillId="2" fontId="2" numFmtId="0" xfId="0" applyBorder="1" applyFont="1"/>
    <xf borderId="9" fillId="2" fontId="2" numFmtId="0" xfId="0" applyBorder="1" applyFont="1"/>
    <xf borderId="5" fillId="0" fontId="1" numFmtId="0" xfId="0" applyBorder="1" applyFont="1"/>
    <xf borderId="9" fillId="0" fontId="1" numFmtId="164" xfId="0" applyAlignment="1" applyBorder="1" applyFont="1" applyNumberFormat="1">
      <alignment horizontal="right"/>
    </xf>
    <xf borderId="0" fillId="4" fontId="2" numFmtId="0" xfId="0" applyFill="1" applyFont="1"/>
    <xf borderId="0" fillId="4" fontId="2" numFmtId="0" xfId="0" applyAlignment="1" applyFont="1">
      <alignment horizontal="center" vertical="bottom"/>
    </xf>
    <xf borderId="0" fillId="4" fontId="2" numFmtId="0" xfId="0" applyAlignment="1" applyFont="1">
      <alignment vertical="bottom"/>
    </xf>
    <xf borderId="2" fillId="0" fontId="2" numFmtId="0" xfId="0" applyAlignment="1" applyBorder="1" applyFont="1">
      <alignment vertical="bottom"/>
    </xf>
    <xf borderId="5" fillId="0" fontId="2" numFmtId="0" xfId="0" applyAlignment="1" applyBorder="1" applyFont="1">
      <alignment vertical="bottom"/>
    </xf>
    <xf borderId="5" fillId="2" fontId="2" numFmtId="0" xfId="0" applyAlignment="1" applyBorder="1" applyFont="1">
      <alignment horizontal="center" vertical="bottom"/>
    </xf>
    <xf borderId="9" fillId="0" fontId="1" numFmtId="0" xfId="0" applyAlignment="1" applyBorder="1" applyFont="1">
      <alignment horizontal="center"/>
    </xf>
    <xf borderId="8" fillId="0" fontId="1" numFmtId="164" xfId="0" applyAlignment="1" applyBorder="1" applyFont="1" applyNumberFormat="1">
      <alignment horizontal="center"/>
    </xf>
    <xf borderId="8" fillId="0" fontId="1" numFmtId="0" xfId="0" applyAlignment="1" applyBorder="1" applyFont="1">
      <alignment horizontal="center" vertical="bottom"/>
    </xf>
    <xf borderId="9" fillId="0" fontId="1" numFmtId="0" xfId="0" applyAlignment="1" applyBorder="1" applyFont="1">
      <alignment vertical="bottom"/>
    </xf>
    <xf borderId="8" fillId="0" fontId="2" numFmtId="0" xfId="0" applyAlignment="1" applyBorder="1" applyFont="1">
      <alignment horizontal="center" vertical="bottom"/>
    </xf>
    <xf borderId="8" fillId="0" fontId="2" numFmtId="0" xfId="0" applyAlignment="1" applyBorder="1" applyFont="1">
      <alignment shrinkToFit="0" vertical="bottom" wrapText="1"/>
    </xf>
    <xf borderId="8" fillId="0" fontId="5" numFmtId="0" xfId="0" applyAlignment="1" applyBorder="1" applyFont="1">
      <alignment horizontal="center" vertical="bottom"/>
    </xf>
    <xf borderId="8" fillId="0" fontId="2" numFmtId="164" xfId="0" applyAlignment="1" applyBorder="1" applyFont="1" applyNumberFormat="1">
      <alignment horizontal="center" vertical="bottom"/>
    </xf>
    <xf borderId="8" fillId="0" fontId="2" numFmtId="0" xfId="0" applyAlignment="1" applyBorder="1" applyFont="1">
      <alignment vertical="bottom"/>
    </xf>
    <xf borderId="8" fillId="0" fontId="2" numFmtId="164" xfId="0" applyAlignment="1" applyBorder="1" applyFont="1" applyNumberFormat="1">
      <alignment vertical="bottom"/>
    </xf>
    <xf borderId="9" fillId="0" fontId="6" numFmtId="0" xfId="0" applyAlignment="1" applyBorder="1" applyFont="1">
      <alignment horizontal="center" vertical="bottom"/>
    </xf>
    <xf borderId="8" fillId="2" fontId="2" numFmtId="164" xfId="0" applyAlignment="1" applyBorder="1" applyFont="1" applyNumberFormat="1">
      <alignment horizontal="center" vertical="bottom"/>
    </xf>
    <xf borderId="8" fillId="3" fontId="2" numFmtId="0" xfId="0" applyAlignment="1" applyBorder="1" applyFont="1">
      <alignment horizontal="center" vertical="bottom"/>
    </xf>
    <xf borderId="8" fillId="3" fontId="2" numFmtId="0" xfId="0" applyAlignment="1" applyBorder="1" applyFont="1">
      <alignment vertical="bottom"/>
    </xf>
    <xf borderId="8" fillId="3" fontId="2" numFmtId="164" xfId="0" applyAlignment="1" applyBorder="1" applyFont="1" applyNumberFormat="1">
      <alignment vertical="bottom"/>
    </xf>
    <xf borderId="8" fillId="0" fontId="1" numFmtId="0" xfId="0" applyAlignment="1" applyBorder="1" applyFont="1">
      <alignment horizontal="center" shrinkToFit="0" wrapText="1"/>
    </xf>
    <xf borderId="9" fillId="3" fontId="2" numFmtId="0" xfId="0" applyAlignment="1" applyBorder="1" applyFont="1">
      <alignment horizontal="center" vertical="bottom"/>
    </xf>
    <xf borderId="8" fillId="0" fontId="2" numFmtId="9" xfId="0" applyAlignment="1" applyBorder="1" applyFont="1" applyNumberFormat="1">
      <alignment horizontal="center" vertical="bottom"/>
    </xf>
    <xf borderId="8" fillId="0" fontId="4" numFmtId="9" xfId="0" applyAlignment="1" applyBorder="1" applyFont="1" applyNumberFormat="1">
      <alignment horizontal="center" vertical="bottom"/>
    </xf>
    <xf borderId="8" fillId="0" fontId="7" numFmtId="164" xfId="0" applyAlignment="1" applyBorder="1" applyFont="1" applyNumberFormat="1">
      <alignment horizontal="center"/>
    </xf>
    <xf borderId="9" fillId="2" fontId="2" numFmtId="0" xfId="0" applyAlignment="1" applyBorder="1" applyFont="1">
      <alignment horizontal="center" vertical="bottom"/>
    </xf>
    <xf borderId="8" fillId="0" fontId="8" numFmtId="0" xfId="0" applyAlignment="1" applyBorder="1" applyFont="1">
      <alignment vertical="bottom"/>
    </xf>
    <xf borderId="9" fillId="0" fontId="8" numFmtId="164" xfId="0" applyAlignment="1" applyBorder="1" applyFont="1" applyNumberFormat="1">
      <alignment horizontal="right" vertical="bottom"/>
    </xf>
    <xf borderId="0" fillId="0" fontId="2" numFmtId="0" xfId="0" applyAlignment="1" applyFont="1">
      <alignment horizontal="center" vertical="bottom"/>
    </xf>
    <xf borderId="0" fillId="0" fontId="2" numFmtId="164" xfId="0" applyAlignment="1" applyFont="1" applyNumberFormat="1">
      <alignment vertical="bottom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48.38"/>
    <col customWidth="1" min="3" max="6" width="12.63"/>
    <col customWidth="1" min="8" max="8" width="13.75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2"/>
    </row>
    <row r="5" ht="15.75" customHeight="1">
      <c r="A5" s="3" t="s">
        <v>3</v>
      </c>
      <c r="B5" s="4"/>
      <c r="C5" s="4"/>
      <c r="D5" s="4"/>
      <c r="E5" s="4"/>
      <c r="F5" s="4"/>
      <c r="G5" s="5" t="s">
        <v>4</v>
      </c>
      <c r="H5" s="6"/>
    </row>
    <row r="6" ht="15.75" customHeight="1">
      <c r="A6" s="7" t="s">
        <v>5</v>
      </c>
      <c r="B6" s="8"/>
      <c r="C6" s="8"/>
      <c r="D6" s="8"/>
      <c r="E6" s="8"/>
      <c r="F6" s="8"/>
      <c r="G6" s="9" t="s">
        <v>6</v>
      </c>
      <c r="H6" s="10"/>
    </row>
    <row r="7" ht="15.75" customHeight="1">
      <c r="A7" s="11" t="s">
        <v>7</v>
      </c>
      <c r="B7" s="11" t="s">
        <v>8</v>
      </c>
      <c r="C7" s="11" t="s">
        <v>9</v>
      </c>
      <c r="D7" s="11" t="s">
        <v>10</v>
      </c>
      <c r="E7" s="12" t="s">
        <v>11</v>
      </c>
      <c r="F7" s="10"/>
      <c r="G7" s="11" t="s">
        <v>12</v>
      </c>
      <c r="H7" s="11" t="s">
        <v>13</v>
      </c>
    </row>
    <row r="8" ht="15.75" customHeight="1">
      <c r="A8" s="13">
        <v>1.0</v>
      </c>
      <c r="B8" s="14" t="s">
        <v>14</v>
      </c>
      <c r="C8" s="15"/>
      <c r="D8" s="15"/>
      <c r="E8" s="15"/>
      <c r="F8" s="15"/>
      <c r="G8" s="15"/>
      <c r="H8" s="16"/>
    </row>
    <row r="9" ht="15.75" customHeight="1">
      <c r="A9" s="17"/>
      <c r="B9" s="18" t="s">
        <v>15</v>
      </c>
      <c r="C9" s="19">
        <v>1.0</v>
      </c>
      <c r="D9" s="19" t="s">
        <v>16</v>
      </c>
      <c r="E9" s="19">
        <v>1.0</v>
      </c>
      <c r="F9" s="19" t="s">
        <v>17</v>
      </c>
      <c r="G9" s="20">
        <v>1.0E7</v>
      </c>
      <c r="H9" s="21">
        <f>C9*E9*G9</f>
        <v>10000000</v>
      </c>
    </row>
    <row r="10" ht="15.75" customHeight="1">
      <c r="A10" s="17"/>
      <c r="B10" s="17"/>
      <c r="C10" s="17"/>
      <c r="D10" s="17"/>
      <c r="E10" s="17"/>
      <c r="F10" s="17"/>
      <c r="G10" s="17"/>
      <c r="H10" s="17"/>
    </row>
    <row r="11" ht="15.75" customHeight="1">
      <c r="A11" s="14" t="s">
        <v>18</v>
      </c>
      <c r="B11" s="15"/>
      <c r="C11" s="15"/>
      <c r="D11" s="15"/>
      <c r="E11" s="15"/>
      <c r="F11" s="15"/>
      <c r="G11" s="16"/>
      <c r="H11" s="22">
        <f>H9</f>
        <v>10000000</v>
      </c>
    </row>
    <row r="12" ht="15.75" customHeight="1">
      <c r="A12" s="23"/>
      <c r="B12" s="24"/>
      <c r="C12" s="24"/>
      <c r="D12" s="24"/>
      <c r="E12" s="24"/>
      <c r="F12" s="24"/>
      <c r="G12" s="24"/>
      <c r="H12" s="24"/>
    </row>
    <row r="13" ht="15.75" customHeight="1">
      <c r="A13" s="11">
        <v>2.0</v>
      </c>
      <c r="B13" s="25" t="s">
        <v>19</v>
      </c>
      <c r="C13" s="15"/>
      <c r="D13" s="15"/>
      <c r="E13" s="15"/>
      <c r="F13" s="15"/>
      <c r="G13" s="15"/>
      <c r="H13" s="16"/>
    </row>
    <row r="14" ht="15.75" customHeight="1">
      <c r="A14" s="26"/>
      <c r="B14" s="27" t="s">
        <v>20</v>
      </c>
      <c r="C14" s="28">
        <v>10.0</v>
      </c>
      <c r="D14" s="28" t="s">
        <v>21</v>
      </c>
      <c r="E14" s="28">
        <v>1.0</v>
      </c>
      <c r="F14" s="28" t="s">
        <v>17</v>
      </c>
      <c r="G14" s="29">
        <v>1000000.0</v>
      </c>
      <c r="H14" s="21">
        <f t="shared" ref="H14:H17" si="1">C14*E14*G14</f>
        <v>10000000</v>
      </c>
    </row>
    <row r="15" ht="15.75" customHeight="1">
      <c r="A15" s="26"/>
      <c r="B15" s="27" t="s">
        <v>22</v>
      </c>
      <c r="C15" s="27"/>
      <c r="D15" s="27"/>
      <c r="E15" s="27"/>
      <c r="F15" s="27"/>
      <c r="G15" s="27"/>
      <c r="H15" s="21">
        <f t="shared" si="1"/>
        <v>0</v>
      </c>
    </row>
    <row r="16" ht="15.75" customHeight="1">
      <c r="A16" s="26"/>
      <c r="B16" s="27" t="s">
        <v>23</v>
      </c>
      <c r="C16" s="27"/>
      <c r="D16" s="27"/>
      <c r="E16" s="27"/>
      <c r="F16" s="27"/>
      <c r="G16" s="27"/>
      <c r="H16" s="21">
        <f t="shared" si="1"/>
        <v>0</v>
      </c>
    </row>
    <row r="17" ht="15.75" customHeight="1">
      <c r="A17" s="26"/>
      <c r="B17" s="27" t="s">
        <v>24</v>
      </c>
      <c r="C17" s="28">
        <v>1.0</v>
      </c>
      <c r="D17" s="28" t="s">
        <v>25</v>
      </c>
      <c r="E17" s="28">
        <v>1.0</v>
      </c>
      <c r="F17" s="28" t="s">
        <v>17</v>
      </c>
      <c r="G17" s="27"/>
      <c r="H17" s="21">
        <f t="shared" si="1"/>
        <v>0</v>
      </c>
    </row>
    <row r="18" ht="15.75" customHeight="1">
      <c r="A18" s="14" t="s">
        <v>26</v>
      </c>
      <c r="B18" s="15"/>
      <c r="C18" s="15"/>
      <c r="D18" s="15"/>
      <c r="E18" s="15"/>
      <c r="F18" s="15"/>
      <c r="G18" s="16"/>
      <c r="H18" s="30">
        <f>SUM(H14:H17)</f>
        <v>10000000</v>
      </c>
    </row>
    <row r="19" ht="15.75" customHeight="1">
      <c r="A19" s="23"/>
      <c r="B19" s="24"/>
      <c r="C19" s="24"/>
      <c r="D19" s="24"/>
      <c r="E19" s="24"/>
      <c r="F19" s="24"/>
      <c r="G19" s="24"/>
      <c r="H19" s="24"/>
    </row>
    <row r="20" ht="15.75" customHeight="1">
      <c r="A20" s="11">
        <v>3.0</v>
      </c>
      <c r="B20" s="14" t="s">
        <v>27</v>
      </c>
      <c r="C20" s="15"/>
      <c r="D20" s="15"/>
      <c r="E20" s="15"/>
      <c r="F20" s="15"/>
      <c r="G20" s="15"/>
      <c r="H20" s="16"/>
    </row>
    <row r="21" ht="15.75" customHeight="1">
      <c r="A21" s="26"/>
      <c r="B21" s="27" t="s">
        <v>28</v>
      </c>
      <c r="C21" s="28">
        <v>1.0</v>
      </c>
      <c r="D21" s="28" t="s">
        <v>25</v>
      </c>
      <c r="E21" s="27"/>
      <c r="F21" s="31" t="s">
        <v>29</v>
      </c>
      <c r="G21" s="29">
        <v>2000000.0</v>
      </c>
      <c r="H21" s="32">
        <f>G21</f>
        <v>2000000</v>
      </c>
    </row>
    <row r="22" ht="15.75" customHeight="1">
      <c r="A22" s="14" t="s">
        <v>30</v>
      </c>
      <c r="B22" s="15"/>
      <c r="C22" s="15"/>
      <c r="D22" s="15"/>
      <c r="E22" s="15"/>
      <c r="F22" s="15"/>
      <c r="G22" s="16"/>
      <c r="H22" s="30">
        <f>H21</f>
        <v>2000000</v>
      </c>
    </row>
    <row r="23" ht="15.75" customHeight="1">
      <c r="A23" s="33"/>
      <c r="B23" s="15"/>
      <c r="C23" s="15"/>
      <c r="D23" s="15"/>
      <c r="E23" s="15"/>
      <c r="F23" s="15"/>
      <c r="G23" s="16"/>
      <c r="H23" s="24"/>
    </row>
    <row r="24" ht="15.75" customHeight="1">
      <c r="A24" s="11">
        <v>4.0</v>
      </c>
      <c r="B24" s="14" t="s">
        <v>31</v>
      </c>
      <c r="C24" s="15"/>
      <c r="D24" s="15"/>
      <c r="E24" s="15"/>
      <c r="F24" s="15"/>
      <c r="G24" s="15"/>
      <c r="H24" s="16"/>
    </row>
    <row r="25" ht="15.75" customHeight="1">
      <c r="A25" s="26"/>
      <c r="B25" s="27" t="s">
        <v>32</v>
      </c>
      <c r="C25" s="34">
        <v>0.35</v>
      </c>
      <c r="D25" s="35">
        <v>0.11</v>
      </c>
      <c r="E25" s="27"/>
      <c r="F25" s="36">
        <f>((H11+H18+H22)*C25)</f>
        <v>7700000</v>
      </c>
      <c r="G25" s="27"/>
      <c r="H25" s="32">
        <f>F25</f>
        <v>7700000</v>
      </c>
    </row>
    <row r="26" ht="15.75" customHeight="1">
      <c r="A26" s="14" t="s">
        <v>33</v>
      </c>
      <c r="B26" s="15"/>
      <c r="C26" s="15"/>
      <c r="D26" s="15"/>
      <c r="E26" s="15"/>
      <c r="F26" s="15"/>
      <c r="G26" s="16"/>
      <c r="H26" s="37"/>
    </row>
    <row r="27" ht="15.75" customHeight="1">
      <c r="A27" s="38"/>
      <c r="B27" s="15"/>
      <c r="C27" s="15"/>
      <c r="D27" s="15"/>
      <c r="E27" s="39" t="s">
        <v>34</v>
      </c>
      <c r="F27" s="10"/>
      <c r="G27" s="40">
        <f>H11+H18+H22+H26+F25</f>
        <v>29700000</v>
      </c>
      <c r="H27" s="16"/>
    </row>
    <row r="28" ht="15.75" customHeight="1">
      <c r="A28" s="2"/>
      <c r="B28" s="2"/>
      <c r="C28" s="2"/>
      <c r="D28" s="2"/>
      <c r="E28" s="2"/>
      <c r="F28" s="2"/>
      <c r="G28" s="2"/>
      <c r="H28" s="2"/>
    </row>
    <row r="29" ht="15.75" customHeight="1">
      <c r="A29" s="2" t="s">
        <v>35</v>
      </c>
      <c r="B29" s="2" t="s">
        <v>36</v>
      </c>
      <c r="C29" s="2"/>
      <c r="D29" s="2"/>
      <c r="E29" s="2"/>
      <c r="F29" s="2"/>
      <c r="G29" s="2"/>
      <c r="H29" s="2"/>
    </row>
    <row r="30" ht="15.75" customHeight="1">
      <c r="A30" s="2"/>
      <c r="B30" s="2"/>
      <c r="C30" s="2"/>
      <c r="D30" s="2"/>
      <c r="E30" s="2"/>
      <c r="F30" s="2"/>
      <c r="G30" s="2"/>
      <c r="H30" s="2"/>
    </row>
    <row r="31" ht="15.75" customHeight="1">
      <c r="A31" s="2"/>
      <c r="B31" s="2"/>
      <c r="C31" s="2"/>
      <c r="D31" s="2"/>
      <c r="E31" s="2"/>
      <c r="F31" s="2"/>
      <c r="G31" s="2"/>
      <c r="H31" s="2"/>
    </row>
    <row r="32" ht="15.75" customHeight="1">
      <c r="A32" s="2"/>
      <c r="B32" s="2"/>
      <c r="C32" s="2"/>
      <c r="D32" s="2"/>
      <c r="E32" s="2"/>
      <c r="F32" s="2"/>
      <c r="G32" s="2"/>
      <c r="H32" s="2"/>
    </row>
    <row r="33" ht="15.75" customHeight="1">
      <c r="A33" s="2"/>
      <c r="B33" s="2"/>
      <c r="C33" s="2"/>
      <c r="D33" s="2"/>
      <c r="E33" s="2"/>
      <c r="F33" s="2"/>
      <c r="G33" s="2"/>
      <c r="H33" s="2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3:G23"/>
    <mergeCell ref="B24:H24"/>
    <mergeCell ref="A26:G26"/>
    <mergeCell ref="A27:D27"/>
    <mergeCell ref="E27:F27"/>
    <mergeCell ref="G27:H27"/>
    <mergeCell ref="E7:F7"/>
    <mergeCell ref="B8:H8"/>
    <mergeCell ref="A11:G11"/>
    <mergeCell ref="B13:H13"/>
    <mergeCell ref="A18:G18"/>
    <mergeCell ref="B20:H20"/>
    <mergeCell ref="A22:G22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55.13"/>
    <col customWidth="1" min="3" max="6" width="12.63"/>
  </cols>
  <sheetData>
    <row r="1" ht="15.75" customHeight="1">
      <c r="A1" s="1" t="s">
        <v>0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ht="15.75" customHeight="1">
      <c r="A2" s="1" t="s">
        <v>37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ht="15.75" customHeight="1">
      <c r="A3" s="1" t="s">
        <v>2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ht="15.75" customHeight="1">
      <c r="A4" s="42"/>
      <c r="B4" s="43"/>
      <c r="C4" s="43"/>
      <c r="D4" s="43"/>
      <c r="E4" s="43"/>
      <c r="F4" s="43"/>
      <c r="G4" s="43"/>
      <c r="H4" s="43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ht="15.75" customHeight="1">
      <c r="A5" s="3" t="s">
        <v>3</v>
      </c>
      <c r="B5" s="4"/>
      <c r="C5" s="4"/>
      <c r="D5" s="4"/>
      <c r="E5" s="4"/>
      <c r="F5" s="4"/>
      <c r="G5" s="44"/>
      <c r="H5" s="6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ht="15.75" customHeight="1">
      <c r="A6" s="7" t="s">
        <v>5</v>
      </c>
      <c r="B6" s="8"/>
      <c r="C6" s="8"/>
      <c r="D6" s="8"/>
      <c r="E6" s="8"/>
      <c r="F6" s="8"/>
      <c r="G6" s="45"/>
      <c r="H6" s="10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ht="15.75" customHeight="1">
      <c r="A7" s="46"/>
      <c r="B7" s="8"/>
      <c r="C7" s="8"/>
      <c r="D7" s="8"/>
      <c r="E7" s="8"/>
      <c r="F7" s="8"/>
      <c r="G7" s="8"/>
      <c r="H7" s="10"/>
    </row>
    <row r="8" ht="15.75" customHeight="1">
      <c r="A8" s="13" t="s">
        <v>7</v>
      </c>
      <c r="B8" s="13" t="s">
        <v>8</v>
      </c>
      <c r="C8" s="13" t="s">
        <v>9</v>
      </c>
      <c r="D8" s="13" t="s">
        <v>10</v>
      </c>
      <c r="E8" s="47" t="s">
        <v>11</v>
      </c>
      <c r="F8" s="16"/>
      <c r="G8" s="48" t="s">
        <v>12</v>
      </c>
      <c r="H8" s="48" t="s">
        <v>13</v>
      </c>
    </row>
    <row r="9" ht="15.75" customHeight="1">
      <c r="A9" s="49">
        <v>1.0</v>
      </c>
      <c r="B9" s="50" t="s">
        <v>38</v>
      </c>
      <c r="C9" s="15"/>
      <c r="D9" s="15"/>
      <c r="E9" s="15"/>
      <c r="F9" s="15"/>
      <c r="G9" s="15"/>
      <c r="H9" s="16"/>
    </row>
    <row r="10" ht="15.75" customHeight="1">
      <c r="A10" s="51"/>
      <c r="B10" s="52" t="s">
        <v>39</v>
      </c>
      <c r="C10" s="53">
        <v>1.0</v>
      </c>
      <c r="D10" s="51" t="s">
        <v>16</v>
      </c>
      <c r="E10" s="51">
        <v>1.0</v>
      </c>
      <c r="F10" s="51" t="s">
        <v>17</v>
      </c>
      <c r="G10" s="54">
        <v>1.0E7</v>
      </c>
      <c r="H10" s="54">
        <f t="shared" ref="H10:H11" si="1">C10*E10*G10</f>
        <v>10000000</v>
      </c>
    </row>
    <row r="11" ht="15.75" customHeight="1">
      <c r="A11" s="51"/>
      <c r="B11" s="55"/>
      <c r="C11" s="55"/>
      <c r="D11" s="55"/>
      <c r="E11" s="55"/>
      <c r="F11" s="55"/>
      <c r="G11" s="56"/>
      <c r="H11" s="54">
        <f t="shared" si="1"/>
        <v>0</v>
      </c>
    </row>
    <row r="12" ht="15.75" customHeight="1">
      <c r="A12" s="57" t="s">
        <v>33</v>
      </c>
      <c r="B12" s="15"/>
      <c r="C12" s="15"/>
      <c r="D12" s="15"/>
      <c r="E12" s="15"/>
      <c r="F12" s="15"/>
      <c r="G12" s="16"/>
      <c r="H12" s="58">
        <f>SUM(H10:H11)</f>
        <v>10000000</v>
      </c>
    </row>
    <row r="13" ht="15.75" customHeight="1">
      <c r="A13" s="59"/>
      <c r="B13" s="60"/>
      <c r="C13" s="60"/>
      <c r="D13" s="60"/>
      <c r="E13" s="60"/>
      <c r="F13" s="60"/>
      <c r="G13" s="61"/>
      <c r="H13" s="61"/>
    </row>
    <row r="14" ht="15.75" customHeight="1">
      <c r="A14" s="13">
        <v>2.0</v>
      </c>
      <c r="B14" s="25" t="s">
        <v>40</v>
      </c>
      <c r="C14" s="15"/>
      <c r="D14" s="15"/>
      <c r="E14" s="15"/>
      <c r="F14" s="15"/>
      <c r="G14" s="15"/>
      <c r="H14" s="16"/>
    </row>
    <row r="15" ht="15.75" customHeight="1">
      <c r="A15" s="51"/>
      <c r="B15" s="55" t="s">
        <v>41</v>
      </c>
      <c r="C15" s="51">
        <v>1.0</v>
      </c>
      <c r="D15" s="51" t="s">
        <v>16</v>
      </c>
      <c r="E15" s="51">
        <v>10.0</v>
      </c>
      <c r="F15" s="51" t="s">
        <v>17</v>
      </c>
      <c r="G15" s="54">
        <v>5000000.0</v>
      </c>
      <c r="H15" s="54">
        <f>C15*E15*G15</f>
        <v>50000000</v>
      </c>
    </row>
    <row r="16" ht="15.75" customHeight="1">
      <c r="A16" s="51"/>
      <c r="B16" s="55"/>
      <c r="C16" s="55"/>
      <c r="D16" s="55"/>
      <c r="E16" s="55"/>
      <c r="F16" s="55"/>
      <c r="G16" s="56"/>
      <c r="H16" s="56"/>
    </row>
    <row r="17" ht="15.75" customHeight="1">
      <c r="A17" s="51"/>
      <c r="B17" s="55"/>
      <c r="C17" s="55"/>
      <c r="D17" s="55"/>
      <c r="E17" s="55"/>
      <c r="F17" s="55"/>
      <c r="G17" s="56"/>
      <c r="H17" s="56"/>
    </row>
    <row r="18" ht="15.75" customHeight="1">
      <c r="A18" s="51"/>
      <c r="B18" s="55"/>
      <c r="C18" s="55"/>
      <c r="D18" s="55"/>
      <c r="E18" s="55"/>
      <c r="F18" s="55"/>
      <c r="G18" s="56"/>
      <c r="H18" s="56"/>
    </row>
    <row r="19" ht="15.75" customHeight="1">
      <c r="A19" s="57" t="s">
        <v>33</v>
      </c>
      <c r="B19" s="15"/>
      <c r="C19" s="15"/>
      <c r="D19" s="15"/>
      <c r="E19" s="15"/>
      <c r="F19" s="15"/>
      <c r="G19" s="16"/>
      <c r="H19" s="58">
        <f>SUM(H15:H18)</f>
        <v>50000000</v>
      </c>
    </row>
    <row r="20" ht="15.75" customHeight="1">
      <c r="A20" s="59"/>
      <c r="B20" s="60"/>
      <c r="C20" s="60"/>
      <c r="D20" s="60"/>
      <c r="E20" s="60"/>
      <c r="F20" s="60"/>
      <c r="G20" s="61"/>
      <c r="H20" s="61"/>
    </row>
    <row r="21" ht="15.75" customHeight="1">
      <c r="A21" s="62">
        <v>3.0</v>
      </c>
      <c r="B21" s="25" t="s">
        <v>42</v>
      </c>
      <c r="C21" s="15"/>
      <c r="D21" s="15"/>
      <c r="E21" s="15"/>
      <c r="F21" s="15"/>
      <c r="G21" s="15"/>
      <c r="H21" s="16"/>
    </row>
    <row r="22" ht="15.75" customHeight="1">
      <c r="A22" s="51"/>
      <c r="B22" s="55" t="s">
        <v>43</v>
      </c>
      <c r="C22" s="51">
        <v>1.0</v>
      </c>
      <c r="D22" s="51" t="s">
        <v>16</v>
      </c>
      <c r="E22" s="51">
        <v>12.0</v>
      </c>
      <c r="F22" s="51" t="s">
        <v>17</v>
      </c>
      <c r="G22" s="54">
        <v>1500000.0</v>
      </c>
      <c r="H22" s="54">
        <f t="shared" ref="H22:H25" si="2">C22*E22*G22</f>
        <v>18000000</v>
      </c>
    </row>
    <row r="23" ht="15.75" customHeight="1">
      <c r="A23" s="51"/>
      <c r="B23" s="55" t="s">
        <v>44</v>
      </c>
      <c r="C23" s="51">
        <v>1.0</v>
      </c>
      <c r="D23" s="51" t="s">
        <v>16</v>
      </c>
      <c r="E23" s="51">
        <v>12.0</v>
      </c>
      <c r="F23" s="51" t="s">
        <v>17</v>
      </c>
      <c r="G23" s="54">
        <v>500000.0</v>
      </c>
      <c r="H23" s="54">
        <f t="shared" si="2"/>
        <v>6000000</v>
      </c>
    </row>
    <row r="24" ht="15.75" customHeight="1">
      <c r="A24" s="51"/>
      <c r="B24" s="55" t="s">
        <v>45</v>
      </c>
      <c r="C24" s="51">
        <v>1.0</v>
      </c>
      <c r="D24" s="51" t="s">
        <v>16</v>
      </c>
      <c r="E24" s="51">
        <v>12.0</v>
      </c>
      <c r="F24" s="51" t="s">
        <v>17</v>
      </c>
      <c r="G24" s="54">
        <v>300000.0</v>
      </c>
      <c r="H24" s="54">
        <f t="shared" si="2"/>
        <v>3600000</v>
      </c>
    </row>
    <row r="25" ht="15.75" customHeight="1">
      <c r="A25" s="51"/>
      <c r="B25" s="55" t="s">
        <v>46</v>
      </c>
      <c r="C25" s="55"/>
      <c r="D25" s="55"/>
      <c r="E25" s="55"/>
      <c r="F25" s="55"/>
      <c r="G25" s="56"/>
      <c r="H25" s="54">
        <f t="shared" si="2"/>
        <v>0</v>
      </c>
    </row>
    <row r="26" ht="15.75" customHeight="1">
      <c r="A26" s="57" t="s">
        <v>33</v>
      </c>
      <c r="B26" s="15"/>
      <c r="C26" s="15"/>
      <c r="D26" s="15"/>
      <c r="E26" s="15"/>
      <c r="F26" s="15"/>
      <c r="G26" s="16"/>
      <c r="H26" s="58">
        <f>SUM(H22:H24)</f>
        <v>27600000</v>
      </c>
    </row>
    <row r="27" ht="15.75" customHeight="1">
      <c r="A27" s="59"/>
      <c r="B27" s="60"/>
      <c r="C27" s="60"/>
      <c r="D27" s="60"/>
      <c r="E27" s="60"/>
      <c r="F27" s="60"/>
      <c r="G27" s="61"/>
      <c r="H27" s="61"/>
    </row>
    <row r="28" ht="15.75" customHeight="1">
      <c r="A28" s="13">
        <v>4.0</v>
      </c>
      <c r="B28" s="25" t="s">
        <v>47</v>
      </c>
      <c r="C28" s="15"/>
      <c r="D28" s="15"/>
      <c r="E28" s="15"/>
      <c r="F28" s="15"/>
      <c r="G28" s="15"/>
      <c r="H28" s="16"/>
    </row>
    <row r="29" ht="15.75" customHeight="1">
      <c r="A29" s="51"/>
      <c r="B29" s="55" t="s">
        <v>48</v>
      </c>
      <c r="C29" s="51">
        <v>1.0</v>
      </c>
      <c r="D29" s="51" t="s">
        <v>16</v>
      </c>
      <c r="E29" s="51">
        <v>10.0</v>
      </c>
      <c r="F29" s="51" t="s">
        <v>17</v>
      </c>
      <c r="G29" s="54">
        <v>2000000.0</v>
      </c>
      <c r="H29" s="54">
        <f>C29*E29*G29</f>
        <v>20000000</v>
      </c>
    </row>
    <row r="30" ht="15.75" customHeight="1">
      <c r="A30" s="51"/>
      <c r="B30" s="55"/>
      <c r="C30" s="55"/>
      <c r="D30" s="55"/>
      <c r="E30" s="55"/>
      <c r="F30" s="55"/>
      <c r="G30" s="55"/>
      <c r="H30" s="56"/>
    </row>
    <row r="31" ht="15.75" customHeight="1">
      <c r="A31" s="51"/>
      <c r="B31" s="55"/>
      <c r="C31" s="55"/>
      <c r="D31" s="55"/>
      <c r="E31" s="55"/>
      <c r="F31" s="55"/>
      <c r="G31" s="55"/>
      <c r="H31" s="56"/>
    </row>
    <row r="32" ht="15.75" customHeight="1">
      <c r="A32" s="57" t="s">
        <v>33</v>
      </c>
      <c r="B32" s="15"/>
      <c r="C32" s="15"/>
      <c r="D32" s="15"/>
      <c r="E32" s="15"/>
      <c r="F32" s="15"/>
      <c r="G32" s="16"/>
      <c r="H32" s="58">
        <f>H29</f>
        <v>20000000</v>
      </c>
    </row>
    <row r="33" ht="15.75" customHeight="1">
      <c r="A33" s="63"/>
      <c r="B33" s="15"/>
      <c r="C33" s="15"/>
      <c r="D33" s="15"/>
      <c r="E33" s="15"/>
      <c r="F33" s="15"/>
      <c r="G33" s="16"/>
      <c r="H33" s="61"/>
    </row>
    <row r="34" ht="15.75" customHeight="1">
      <c r="A34" s="49">
        <v>5.0</v>
      </c>
      <c r="B34" s="50" t="s">
        <v>31</v>
      </c>
      <c r="C34" s="15"/>
      <c r="D34" s="15"/>
      <c r="E34" s="15"/>
      <c r="F34" s="15"/>
      <c r="G34" s="15"/>
      <c r="H34" s="16"/>
    </row>
    <row r="35" ht="15.75" customHeight="1">
      <c r="A35" s="51"/>
      <c r="B35" s="55" t="s">
        <v>32</v>
      </c>
      <c r="C35" s="64">
        <v>0.35</v>
      </c>
      <c r="D35" s="65">
        <v>0.11</v>
      </c>
      <c r="E35" s="55"/>
      <c r="F35" s="66">
        <f>((H12+H19+H26+H32)*C35)</f>
        <v>37660000</v>
      </c>
      <c r="G35" s="36">
        <f>F35*15%</f>
        <v>5649000</v>
      </c>
      <c r="H35" s="54">
        <f>F35+G35</f>
        <v>43309000</v>
      </c>
    </row>
    <row r="36" ht="15.75" customHeight="1">
      <c r="A36" s="57" t="s">
        <v>33</v>
      </c>
      <c r="B36" s="15"/>
      <c r="C36" s="15"/>
      <c r="D36" s="15"/>
      <c r="E36" s="15"/>
      <c r="F36" s="15"/>
      <c r="G36" s="16"/>
      <c r="H36" s="54">
        <f>SUM(H35)</f>
        <v>43309000</v>
      </c>
    </row>
    <row r="37" ht="15.75" customHeight="1">
      <c r="A37" s="67"/>
      <c r="B37" s="15"/>
      <c r="C37" s="15"/>
      <c r="D37" s="15"/>
      <c r="E37" s="16"/>
      <c r="F37" s="68" t="s">
        <v>13</v>
      </c>
      <c r="G37" s="69">
        <f>H12+H19+H26+H36+H32</f>
        <v>150909000</v>
      </c>
      <c r="H37" s="16"/>
    </row>
    <row r="38" ht="15.75" customHeight="1">
      <c r="A38" s="70"/>
      <c r="B38" s="2"/>
      <c r="C38" s="2"/>
      <c r="D38" s="2"/>
      <c r="E38" s="2"/>
      <c r="F38" s="2"/>
      <c r="G38" s="71"/>
      <c r="H38" s="71"/>
    </row>
    <row r="39" ht="15.75" customHeight="1">
      <c r="A39" s="70" t="s">
        <v>49</v>
      </c>
      <c r="B39" s="2" t="s">
        <v>50</v>
      </c>
      <c r="C39" s="2"/>
      <c r="D39" s="2"/>
      <c r="E39" s="2"/>
      <c r="F39" s="2"/>
      <c r="G39" s="71"/>
      <c r="H39" s="71"/>
    </row>
    <row r="40" ht="15.75" customHeight="1">
      <c r="A40" s="72"/>
    </row>
    <row r="41" ht="15.75" customHeight="1">
      <c r="A41" s="72"/>
    </row>
    <row r="42" ht="15.75" customHeight="1">
      <c r="A42" s="72"/>
    </row>
    <row r="43" ht="15.75" customHeight="1">
      <c r="A43" s="72"/>
    </row>
    <row r="44" ht="15.75" customHeight="1">
      <c r="A44" s="72"/>
    </row>
    <row r="45" ht="15.75" customHeight="1">
      <c r="A45" s="72"/>
    </row>
    <row r="46" ht="15.75" customHeight="1">
      <c r="A46" s="72"/>
    </row>
    <row r="47" ht="15.75" customHeight="1">
      <c r="A47" s="72"/>
    </row>
    <row r="48" ht="15.75" customHeight="1">
      <c r="A48" s="72"/>
    </row>
    <row r="49" ht="15.75" customHeight="1">
      <c r="A49" s="72"/>
    </row>
    <row r="50" ht="15.75" customHeight="1">
      <c r="A50" s="72"/>
    </row>
    <row r="51" ht="15.75" customHeight="1">
      <c r="A51" s="72"/>
    </row>
    <row r="52" ht="15.75" customHeight="1">
      <c r="A52" s="72"/>
    </row>
    <row r="53" ht="15.75" customHeight="1">
      <c r="A53" s="72"/>
    </row>
    <row r="54" ht="15.75" customHeight="1">
      <c r="A54" s="72"/>
    </row>
    <row r="55" ht="15.75" customHeight="1">
      <c r="A55" s="72"/>
    </row>
    <row r="56" ht="15.75" customHeight="1">
      <c r="A56" s="72"/>
    </row>
    <row r="57" ht="15.75" customHeight="1">
      <c r="A57" s="72"/>
    </row>
    <row r="58" ht="15.75" customHeight="1">
      <c r="A58" s="72"/>
    </row>
    <row r="59" ht="15.75" customHeight="1">
      <c r="A59" s="72"/>
    </row>
    <row r="60" ht="15.75" customHeight="1">
      <c r="A60" s="72"/>
    </row>
    <row r="61" ht="15.75" customHeight="1">
      <c r="A61" s="72"/>
    </row>
    <row r="62" ht="15.75" customHeight="1">
      <c r="A62" s="72"/>
    </row>
    <row r="63" ht="15.75" customHeight="1">
      <c r="A63" s="72"/>
    </row>
    <row r="64" ht="15.75" customHeight="1">
      <c r="A64" s="72"/>
    </row>
    <row r="65" ht="15.75" customHeight="1">
      <c r="A65" s="72"/>
    </row>
    <row r="66" ht="15.75" customHeight="1">
      <c r="A66" s="72"/>
    </row>
    <row r="67" ht="15.75" customHeight="1">
      <c r="A67" s="72"/>
    </row>
    <row r="68" ht="15.75" customHeight="1">
      <c r="A68" s="72"/>
    </row>
    <row r="69" ht="15.75" customHeight="1">
      <c r="A69" s="72"/>
    </row>
    <row r="70" ht="15.75" customHeight="1">
      <c r="A70" s="72"/>
    </row>
    <row r="71" ht="15.75" customHeight="1">
      <c r="A71" s="72"/>
    </row>
    <row r="72" ht="15.75" customHeight="1">
      <c r="A72" s="72"/>
    </row>
    <row r="73" ht="15.75" customHeight="1">
      <c r="A73" s="72"/>
    </row>
    <row r="74" ht="15.75" customHeight="1">
      <c r="A74" s="72"/>
    </row>
    <row r="75" ht="15.75" customHeight="1">
      <c r="A75" s="72"/>
    </row>
    <row r="76" ht="15.75" customHeight="1">
      <c r="A76" s="72"/>
    </row>
    <row r="77" ht="15.75" customHeight="1">
      <c r="A77" s="72"/>
    </row>
    <row r="78" ht="15.75" customHeight="1">
      <c r="A78" s="72"/>
    </row>
    <row r="79" ht="15.75" customHeight="1">
      <c r="A79" s="72"/>
    </row>
    <row r="80" ht="15.75" customHeight="1">
      <c r="A80" s="72"/>
    </row>
    <row r="81" ht="15.75" customHeight="1">
      <c r="A81" s="72"/>
    </row>
    <row r="82" ht="15.75" customHeight="1">
      <c r="A82" s="72"/>
    </row>
    <row r="83" ht="15.75" customHeight="1">
      <c r="A83" s="72"/>
    </row>
    <row r="84" ht="15.75" customHeight="1">
      <c r="A84" s="72"/>
    </row>
    <row r="85" ht="15.75" customHeight="1">
      <c r="A85" s="72"/>
    </row>
    <row r="86" ht="15.75" customHeight="1">
      <c r="A86" s="72"/>
    </row>
    <row r="87" ht="15.75" customHeight="1">
      <c r="A87" s="72"/>
    </row>
    <row r="88" ht="15.75" customHeight="1">
      <c r="A88" s="72"/>
    </row>
    <row r="89" ht="15.75" customHeight="1">
      <c r="A89" s="72"/>
    </row>
    <row r="90" ht="15.75" customHeight="1">
      <c r="A90" s="72"/>
    </row>
    <row r="91" ht="15.75" customHeight="1">
      <c r="A91" s="72"/>
    </row>
    <row r="92" ht="15.75" customHeight="1">
      <c r="A92" s="72"/>
    </row>
    <row r="93" ht="15.75" customHeight="1">
      <c r="A93" s="72"/>
    </row>
    <row r="94" ht="15.75" customHeight="1">
      <c r="A94" s="72"/>
    </row>
    <row r="95" ht="15.75" customHeight="1">
      <c r="A95" s="72"/>
    </row>
    <row r="96" ht="15.75" customHeight="1">
      <c r="A96" s="72"/>
    </row>
    <row r="97" ht="15.75" customHeight="1">
      <c r="A97" s="72"/>
    </row>
    <row r="98" ht="15.75" customHeight="1">
      <c r="A98" s="72"/>
    </row>
    <row r="99" ht="15.75" customHeight="1">
      <c r="A99" s="72"/>
    </row>
    <row r="100" ht="15.75" customHeight="1">
      <c r="A100" s="72"/>
    </row>
    <row r="101" ht="15.75" customHeight="1">
      <c r="A101" s="72"/>
    </row>
    <row r="102" ht="15.75" customHeight="1">
      <c r="A102" s="72"/>
    </row>
    <row r="103" ht="15.75" customHeight="1">
      <c r="A103" s="72"/>
    </row>
    <row r="104" ht="15.75" customHeight="1">
      <c r="A104" s="72"/>
    </row>
    <row r="105" ht="15.75" customHeight="1">
      <c r="A105" s="72"/>
    </row>
    <row r="106" ht="15.75" customHeight="1">
      <c r="A106" s="72"/>
    </row>
    <row r="107" ht="15.75" customHeight="1">
      <c r="A107" s="72"/>
    </row>
    <row r="108" ht="15.75" customHeight="1">
      <c r="A108" s="72"/>
    </row>
    <row r="109" ht="15.75" customHeight="1">
      <c r="A109" s="72"/>
    </row>
    <row r="110" ht="15.75" customHeight="1">
      <c r="A110" s="72"/>
    </row>
    <row r="111" ht="15.75" customHeight="1">
      <c r="A111" s="72"/>
    </row>
    <row r="112" ht="15.75" customHeight="1">
      <c r="A112" s="72"/>
    </row>
    <row r="113" ht="15.75" customHeight="1">
      <c r="A113" s="72"/>
    </row>
    <row r="114" ht="15.75" customHeight="1">
      <c r="A114" s="72"/>
    </row>
    <row r="115" ht="15.75" customHeight="1">
      <c r="A115" s="72"/>
    </row>
    <row r="116" ht="15.75" customHeight="1">
      <c r="A116" s="72"/>
    </row>
    <row r="117" ht="15.75" customHeight="1">
      <c r="A117" s="72"/>
    </row>
    <row r="118" ht="15.75" customHeight="1">
      <c r="A118" s="72"/>
    </row>
    <row r="119" ht="15.75" customHeight="1">
      <c r="A119" s="72"/>
    </row>
    <row r="120" ht="15.75" customHeight="1">
      <c r="A120" s="72"/>
    </row>
    <row r="121" ht="15.75" customHeight="1">
      <c r="A121" s="72"/>
    </row>
    <row r="122" ht="15.75" customHeight="1">
      <c r="A122" s="72"/>
    </row>
    <row r="123" ht="15.75" customHeight="1">
      <c r="A123" s="72"/>
    </row>
    <row r="124" ht="15.75" customHeight="1">
      <c r="A124" s="72"/>
    </row>
    <row r="125" ht="15.75" customHeight="1">
      <c r="A125" s="72"/>
    </row>
    <row r="126" ht="15.75" customHeight="1">
      <c r="A126" s="72"/>
    </row>
    <row r="127" ht="15.75" customHeight="1">
      <c r="A127" s="72"/>
    </row>
    <row r="128" ht="15.75" customHeight="1">
      <c r="A128" s="72"/>
    </row>
    <row r="129" ht="15.75" customHeight="1">
      <c r="A129" s="72"/>
    </row>
    <row r="130" ht="15.75" customHeight="1">
      <c r="A130" s="72"/>
    </row>
    <row r="131" ht="15.75" customHeight="1">
      <c r="A131" s="72"/>
    </row>
    <row r="132" ht="15.75" customHeight="1">
      <c r="A132" s="72"/>
    </row>
    <row r="133" ht="15.75" customHeight="1">
      <c r="A133" s="72"/>
    </row>
    <row r="134" ht="15.75" customHeight="1">
      <c r="A134" s="72"/>
    </row>
    <row r="135" ht="15.75" customHeight="1">
      <c r="A135" s="72"/>
    </row>
    <row r="136" ht="15.75" customHeight="1">
      <c r="A136" s="72"/>
    </row>
    <row r="137" ht="15.75" customHeight="1">
      <c r="A137" s="72"/>
    </row>
    <row r="138" ht="15.75" customHeight="1">
      <c r="A138" s="72"/>
    </row>
    <row r="139" ht="15.75" customHeight="1">
      <c r="A139" s="72"/>
    </row>
    <row r="140" ht="15.75" customHeight="1">
      <c r="A140" s="72"/>
    </row>
    <row r="141" ht="15.75" customHeight="1">
      <c r="A141" s="72"/>
    </row>
    <row r="142" ht="15.75" customHeight="1">
      <c r="A142" s="72"/>
    </row>
    <row r="143" ht="15.75" customHeight="1">
      <c r="A143" s="72"/>
    </row>
    <row r="144" ht="15.75" customHeight="1">
      <c r="A144" s="72"/>
    </row>
    <row r="145" ht="15.75" customHeight="1">
      <c r="A145" s="72"/>
    </row>
    <row r="146" ht="15.75" customHeight="1">
      <c r="A146" s="72"/>
    </row>
    <row r="147" ht="15.75" customHeight="1">
      <c r="A147" s="72"/>
    </row>
    <row r="148" ht="15.75" customHeight="1">
      <c r="A148" s="72"/>
    </row>
    <row r="149" ht="15.75" customHeight="1">
      <c r="A149" s="72"/>
    </row>
    <row r="150" ht="15.75" customHeight="1">
      <c r="A150" s="72"/>
    </row>
    <row r="151" ht="15.75" customHeight="1">
      <c r="A151" s="72"/>
    </row>
    <row r="152" ht="15.75" customHeight="1">
      <c r="A152" s="72"/>
    </row>
    <row r="153" ht="15.75" customHeight="1">
      <c r="A153" s="72"/>
    </row>
    <row r="154" ht="15.75" customHeight="1">
      <c r="A154" s="72"/>
    </row>
    <row r="155" ht="15.75" customHeight="1">
      <c r="A155" s="72"/>
    </row>
    <row r="156" ht="15.75" customHeight="1">
      <c r="A156" s="72"/>
    </row>
    <row r="157" ht="15.75" customHeight="1">
      <c r="A157" s="72"/>
    </row>
    <row r="158" ht="15.75" customHeight="1">
      <c r="A158" s="72"/>
    </row>
    <row r="159" ht="15.75" customHeight="1">
      <c r="A159" s="72"/>
    </row>
    <row r="160" ht="15.75" customHeight="1">
      <c r="A160" s="72"/>
    </row>
    <row r="161" ht="15.75" customHeight="1">
      <c r="A161" s="72"/>
    </row>
    <row r="162" ht="15.75" customHeight="1">
      <c r="A162" s="72"/>
    </row>
    <row r="163" ht="15.75" customHeight="1">
      <c r="A163" s="72"/>
    </row>
    <row r="164" ht="15.75" customHeight="1">
      <c r="A164" s="72"/>
    </row>
    <row r="165" ht="15.75" customHeight="1">
      <c r="A165" s="72"/>
    </row>
    <row r="166" ht="15.75" customHeight="1">
      <c r="A166" s="72"/>
    </row>
    <row r="167" ht="15.75" customHeight="1">
      <c r="A167" s="72"/>
    </row>
    <row r="168" ht="15.75" customHeight="1">
      <c r="A168" s="72"/>
    </row>
    <row r="169" ht="15.75" customHeight="1">
      <c r="A169" s="72"/>
    </row>
    <row r="170" ht="15.75" customHeight="1">
      <c r="A170" s="72"/>
    </row>
    <row r="171" ht="15.75" customHeight="1">
      <c r="A171" s="72"/>
    </row>
    <row r="172" ht="15.75" customHeight="1">
      <c r="A172" s="72"/>
    </row>
    <row r="173" ht="15.75" customHeight="1">
      <c r="A173" s="72"/>
    </row>
    <row r="174" ht="15.75" customHeight="1">
      <c r="A174" s="72"/>
    </row>
    <row r="175" ht="15.75" customHeight="1">
      <c r="A175" s="72"/>
    </row>
    <row r="176" ht="15.75" customHeight="1">
      <c r="A176" s="72"/>
    </row>
    <row r="177" ht="15.75" customHeight="1">
      <c r="A177" s="72"/>
    </row>
    <row r="178" ht="15.75" customHeight="1">
      <c r="A178" s="72"/>
    </row>
    <row r="179" ht="15.75" customHeight="1">
      <c r="A179" s="72"/>
    </row>
    <row r="180" ht="15.75" customHeight="1">
      <c r="A180" s="72"/>
    </row>
    <row r="181" ht="15.75" customHeight="1">
      <c r="A181" s="72"/>
    </row>
    <row r="182" ht="15.75" customHeight="1">
      <c r="A182" s="72"/>
    </row>
    <row r="183" ht="15.75" customHeight="1">
      <c r="A183" s="72"/>
    </row>
    <row r="184" ht="15.75" customHeight="1">
      <c r="A184" s="72"/>
    </row>
    <row r="185" ht="15.75" customHeight="1">
      <c r="A185" s="72"/>
    </row>
    <row r="186" ht="15.75" customHeight="1">
      <c r="A186" s="72"/>
    </row>
    <row r="187" ht="15.75" customHeight="1">
      <c r="A187" s="72"/>
    </row>
    <row r="188" ht="15.75" customHeight="1">
      <c r="A188" s="72"/>
    </row>
    <row r="189" ht="15.75" customHeight="1">
      <c r="A189" s="72"/>
    </row>
    <row r="190" ht="15.75" customHeight="1">
      <c r="A190" s="72"/>
    </row>
    <row r="191" ht="15.75" customHeight="1">
      <c r="A191" s="72"/>
    </row>
    <row r="192" ht="15.75" customHeight="1">
      <c r="A192" s="72"/>
    </row>
    <row r="193" ht="15.75" customHeight="1">
      <c r="A193" s="72"/>
    </row>
    <row r="194" ht="15.75" customHeight="1">
      <c r="A194" s="72"/>
    </row>
    <row r="195" ht="15.75" customHeight="1">
      <c r="A195" s="72"/>
    </row>
    <row r="196" ht="15.75" customHeight="1">
      <c r="A196" s="72"/>
    </row>
    <row r="197" ht="15.75" customHeight="1">
      <c r="A197" s="72"/>
    </row>
    <row r="198" ht="15.75" customHeight="1">
      <c r="A198" s="72"/>
    </row>
    <row r="199" ht="15.75" customHeight="1">
      <c r="A199" s="72"/>
    </row>
    <row r="200" ht="15.75" customHeight="1">
      <c r="A200" s="72"/>
    </row>
    <row r="201" ht="15.75" customHeight="1">
      <c r="A201" s="72"/>
    </row>
    <row r="202" ht="15.75" customHeight="1">
      <c r="A202" s="72"/>
    </row>
    <row r="203" ht="15.75" customHeight="1">
      <c r="A203" s="72"/>
    </row>
    <row r="204" ht="15.75" customHeight="1">
      <c r="A204" s="72"/>
    </row>
    <row r="205" ht="15.75" customHeight="1">
      <c r="A205" s="72"/>
    </row>
    <row r="206" ht="15.75" customHeight="1">
      <c r="A206" s="72"/>
    </row>
    <row r="207" ht="15.75" customHeight="1">
      <c r="A207" s="72"/>
    </row>
    <row r="208" ht="15.75" customHeight="1">
      <c r="A208" s="72"/>
    </row>
    <row r="209" ht="15.75" customHeight="1">
      <c r="A209" s="72"/>
    </row>
    <row r="210" ht="15.75" customHeight="1">
      <c r="A210" s="72"/>
    </row>
    <row r="211" ht="15.75" customHeight="1">
      <c r="A211" s="72"/>
    </row>
    <row r="212" ht="15.75" customHeight="1">
      <c r="A212" s="72"/>
    </row>
    <row r="213" ht="15.75" customHeight="1">
      <c r="A213" s="72"/>
    </row>
    <row r="214" ht="15.75" customHeight="1">
      <c r="A214" s="72"/>
    </row>
    <row r="215" ht="15.75" customHeight="1">
      <c r="A215" s="72"/>
    </row>
    <row r="216" ht="15.75" customHeight="1">
      <c r="A216" s="72"/>
    </row>
    <row r="217" ht="15.75" customHeight="1">
      <c r="A217" s="72"/>
    </row>
    <row r="218" ht="15.75" customHeight="1">
      <c r="A218" s="72"/>
    </row>
    <row r="219" ht="15.75" customHeight="1">
      <c r="A219" s="72"/>
    </row>
    <row r="220" ht="15.75" customHeight="1">
      <c r="A220" s="72"/>
    </row>
    <row r="221" ht="15.75" customHeight="1">
      <c r="A221" s="72"/>
    </row>
    <row r="222" ht="15.75" customHeight="1">
      <c r="A222" s="72"/>
    </row>
    <row r="223" ht="15.75" customHeight="1">
      <c r="A223" s="72"/>
    </row>
    <row r="224" ht="15.75" customHeight="1">
      <c r="A224" s="72"/>
    </row>
    <row r="225" ht="15.75" customHeight="1">
      <c r="A225" s="72"/>
    </row>
    <row r="226" ht="15.75" customHeight="1">
      <c r="A226" s="72"/>
    </row>
    <row r="227" ht="15.75" customHeight="1">
      <c r="A227" s="72"/>
    </row>
    <row r="228" ht="15.75" customHeight="1">
      <c r="A228" s="72"/>
    </row>
    <row r="229" ht="15.75" customHeight="1">
      <c r="A229" s="72"/>
    </row>
    <row r="230" ht="15.75" customHeight="1">
      <c r="A230" s="72"/>
    </row>
    <row r="231" ht="15.75" customHeight="1">
      <c r="A231" s="72"/>
    </row>
    <row r="232" ht="15.75" customHeight="1">
      <c r="A232" s="72"/>
    </row>
    <row r="233" ht="15.75" customHeight="1">
      <c r="A233" s="72"/>
    </row>
    <row r="234" ht="15.75" customHeight="1">
      <c r="A234" s="72"/>
    </row>
    <row r="235" ht="15.75" customHeight="1">
      <c r="A235" s="72"/>
    </row>
    <row r="236" ht="15.75" customHeight="1">
      <c r="A236" s="72"/>
    </row>
    <row r="237" ht="15.75" customHeight="1">
      <c r="A237" s="72"/>
    </row>
    <row r="238" ht="15.75" customHeight="1">
      <c r="A238" s="72"/>
    </row>
    <row r="239" ht="15.75" customHeight="1">
      <c r="A239" s="72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A1:H1"/>
    <mergeCell ref="A2:H2"/>
    <mergeCell ref="A3:H3"/>
    <mergeCell ref="A5:F5"/>
    <mergeCell ref="G5:H5"/>
    <mergeCell ref="A6:F6"/>
    <mergeCell ref="G6:H6"/>
    <mergeCell ref="A26:G26"/>
    <mergeCell ref="B28:H28"/>
    <mergeCell ref="A32:G32"/>
    <mergeCell ref="A33:G33"/>
    <mergeCell ref="B34:H34"/>
    <mergeCell ref="A36:G36"/>
    <mergeCell ref="A37:E37"/>
    <mergeCell ref="G37:H37"/>
    <mergeCell ref="A7:H7"/>
    <mergeCell ref="E8:F8"/>
    <mergeCell ref="B9:H9"/>
    <mergeCell ref="A12:G12"/>
    <mergeCell ref="B14:H14"/>
    <mergeCell ref="A19:G19"/>
    <mergeCell ref="B21:H21"/>
  </mergeCells>
  <drawing r:id="rId1"/>
</worksheet>
</file>