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LTgIys/golIzSl+pg+GxiC6V/CZLxoqvkA+4u0sMKS8="/>
    </ext>
  </extLst>
</workbook>
</file>

<file path=xl/sharedStrings.xml><?xml version="1.0" encoding="utf-8"?>
<sst xmlns="http://schemas.openxmlformats.org/spreadsheetml/2006/main" count="84" uniqueCount="43">
  <si>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</si>
  <si>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</si>
  <si>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</si>
  <si>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</si>
  <si>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</si>
  <si>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</si>
  <si>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</si>
  <si>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</si>
  <si>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</si>
  <si>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</si>
  <si>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</si>
  <si>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</si>
  <si>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(DANANG EKO)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</si>
  <si>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</si>
  <si>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</si>
  <si>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</si>
  <si>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</si>
  <si>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</si>
  <si>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lima</t>
  </si>
  <si>
    <t>b. Bantuan Sembako</t>
  </si>
  <si>
    <t>c. Bantuan Pakaian Mas Danang</t>
  </si>
  <si>
    <t>e. Pembuatan Spanduk / big cheque</t>
  </si>
  <si>
    <t xml:space="preserve">  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</si>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</sst>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1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 readingOrder="0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horizontal="left" readingOrder="0"/>
    </xf>
    <xf borderId="0" fillId="0" fontId="7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 readingOrder="0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45726.0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1.0</v>
      </c>
      <c r="F6" s="23" t="s">
        <v>14</v>
      </c>
      <c r="G6" s="24">
        <v>3.0E7</v>
      </c>
      <c r="H6" s="25">
        <f t="shared" ref="H6:H7" si="1">C6*E6*G6</f>
        <v>30000000</v>
      </c>
    </row>
    <row r="7" ht="15.75" customHeight="1">
      <c r="A7" s="21"/>
      <c r="B7" s="26"/>
      <c r="C7" s="23"/>
      <c r="D7" s="23"/>
      <c r="E7" s="23"/>
      <c r="F7" s="23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30000000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43.5" customHeight="1">
      <c r="A10" s="32">
        <v>2.0</v>
      </c>
      <c r="B10" s="33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17</v>
      </c>
      <c r="C11" s="23">
        <v>1.0</v>
      </c>
      <c r="D11" s="23" t="s">
        <v>18</v>
      </c>
      <c r="E11" s="23">
        <v>1.0</v>
      </c>
      <c r="F11" s="23" t="s">
        <v>14</v>
      </c>
      <c r="G11" s="24">
        <v>1.5E7</v>
      </c>
      <c r="H11" s="25">
        <f t="shared" ref="H11:H14" si="2">C11*E11*G11</f>
        <v>15000000</v>
      </c>
    </row>
    <row r="12" ht="15.75" customHeight="1">
      <c r="A12" s="21"/>
      <c r="B12" s="26" t="s">
        <v>19</v>
      </c>
      <c r="C12" s="23">
        <v>1.0</v>
      </c>
      <c r="D12" s="23" t="s">
        <v>18</v>
      </c>
      <c r="E12" s="23">
        <v>1.0</v>
      </c>
      <c r="F12" s="23" t="s">
        <v>14</v>
      </c>
      <c r="G12" s="24">
        <v>6500000.0</v>
      </c>
      <c r="H12" s="25">
        <f t="shared" si="2"/>
        <v>6500000</v>
      </c>
    </row>
    <row r="13" ht="15.75" customHeight="1">
      <c r="A13" s="21"/>
      <c r="B13" s="34" t="s">
        <v>20</v>
      </c>
      <c r="C13" s="23">
        <v>1.0</v>
      </c>
      <c r="D13" s="23" t="s">
        <v>18</v>
      </c>
      <c r="E13" s="23">
        <v>1.0</v>
      </c>
      <c r="F13" s="23" t="s">
        <v>14</v>
      </c>
      <c r="G13" s="24">
        <v>4750000.0</v>
      </c>
      <c r="H13" s="25">
        <f t="shared" si="2"/>
        <v>4750000</v>
      </c>
    </row>
    <row r="14" ht="15.75" customHeight="1">
      <c r="A14" s="21"/>
      <c r="B14" s="26" t="s">
        <v>21</v>
      </c>
      <c r="C14" s="23">
        <v>1.0</v>
      </c>
      <c r="D14" s="23" t="s">
        <v>13</v>
      </c>
      <c r="E14" s="23">
        <v>1.0</v>
      </c>
      <c r="F14" s="23" t="s">
        <v>14</v>
      </c>
      <c r="G14" s="24">
        <v>258573.0</v>
      </c>
      <c r="H14" s="25">
        <f t="shared" si="2"/>
        <v>258573</v>
      </c>
      <c r="J14" s="35" t="s">
        <v>22</v>
      </c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26508573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23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24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3500000.0</v>
      </c>
      <c r="H18" s="25">
        <f>C18*E18*G18</f>
        <v>3500000</v>
      </c>
    </row>
    <row r="19" ht="15.75" customHeight="1">
      <c r="A19" s="21"/>
      <c r="B19" s="26"/>
      <c r="C19" s="23"/>
      <c r="D19" s="23"/>
      <c r="E19" s="23"/>
      <c r="F19" s="23"/>
      <c r="G19" s="25"/>
      <c r="H19" s="25"/>
    </row>
    <row r="20" ht="15.75" customHeight="1">
      <c r="A20" s="21"/>
      <c r="B20" s="26"/>
      <c r="C20" s="23"/>
      <c r="D20" s="23"/>
      <c r="E20" s="23"/>
      <c r="F20" s="23"/>
      <c r="G20" s="25"/>
      <c r="H20" s="25">
        <f>C20*E20*G20</f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3500000</v>
      </c>
    </row>
    <row r="22" ht="15.75" customHeight="1">
      <c r="A22" s="37"/>
      <c r="B22" s="6"/>
      <c r="C22" s="6"/>
      <c r="D22" s="6"/>
      <c r="E22" s="6"/>
      <c r="F22" s="6"/>
      <c r="G22" s="7"/>
      <c r="H22" s="38"/>
    </row>
    <row r="23" ht="15.75" customHeight="1">
      <c r="A23" s="19">
        <v>4.0</v>
      </c>
      <c r="B23" s="20" t="s">
        <v>25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26</v>
      </c>
      <c r="C24" s="39">
        <v>0.15</v>
      </c>
      <c r="D24" s="40">
        <v>0.11</v>
      </c>
      <c r="E24" s="23"/>
      <c r="F24" s="41">
        <f>((H8+H15+H21)*C24)</f>
        <v>9001285.95</v>
      </c>
      <c r="G24" s="41">
        <f>F24*11%</f>
        <v>990141.4545</v>
      </c>
      <c r="H24" s="25">
        <f>F24+G24</f>
        <v>9991427.405</v>
      </c>
    </row>
    <row r="25" ht="15.75" customHeight="1">
      <c r="A25" s="27" t="s">
        <v>15</v>
      </c>
      <c r="B25" s="6"/>
      <c r="C25" s="6"/>
      <c r="D25" s="6"/>
      <c r="E25" s="6"/>
      <c r="F25" s="6"/>
      <c r="G25" s="7"/>
      <c r="H25" s="25">
        <f>SUM(H24)</f>
        <v>9991427.405</v>
      </c>
    </row>
    <row r="26" ht="15.75" customHeight="1">
      <c r="A26" s="42"/>
      <c r="B26" s="6"/>
      <c r="C26" s="6"/>
      <c r="D26" s="6"/>
      <c r="E26" s="7"/>
      <c r="F26" s="43" t="s">
        <v>10</v>
      </c>
      <c r="G26" s="44">
        <f>H8+H15+H21+H25</f>
        <v>70000000.4</v>
      </c>
      <c r="H26" s="7"/>
    </row>
    <row r="27" ht="15.75" customHeight="1">
      <c r="G27" s="45"/>
      <c r="H27" s="45"/>
    </row>
    <row r="28" ht="15.75" customHeight="1">
      <c r="G28" s="45"/>
      <c r="H28" s="45"/>
    </row>
    <row r="29" ht="15.75" customHeight="1">
      <c r="A29" s="46" t="s">
        <v>27</v>
      </c>
      <c r="B29" s="47" t="s">
        <v>28</v>
      </c>
      <c r="G29" s="45"/>
      <c r="H29" s="45"/>
    </row>
    <row r="30" ht="15.75" customHeight="1"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29</v>
      </c>
      <c r="B1" s="2"/>
      <c r="C1" s="2"/>
      <c r="D1" s="3"/>
      <c r="E1" s="4" t="s">
        <v>1</v>
      </c>
      <c r="F1" s="5" t="s">
        <v>30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8" t="s">
        <v>31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32</v>
      </c>
      <c r="C5" s="6"/>
      <c r="D5" s="6"/>
      <c r="E5" s="6"/>
      <c r="F5" s="6"/>
      <c r="G5" s="6"/>
      <c r="H5" s="7"/>
    </row>
    <row r="6" ht="15.75" customHeight="1">
      <c r="A6" s="21"/>
      <c r="B6" s="49" t="s">
        <v>33</v>
      </c>
      <c r="C6" s="23">
        <v>1.0</v>
      </c>
      <c r="D6" s="23" t="s">
        <v>13</v>
      </c>
      <c r="E6" s="23">
        <v>1.0</v>
      </c>
      <c r="F6" s="23" t="s">
        <v>14</v>
      </c>
      <c r="G6" s="25">
        <v>1.0E7</v>
      </c>
      <c r="H6" s="25">
        <f t="shared" ref="H6:H7" si="1">C6*E6*G6</f>
        <v>10000000</v>
      </c>
    </row>
    <row r="7" ht="15.75" customHeight="1">
      <c r="A7" s="21"/>
      <c r="B7" s="26"/>
      <c r="C7" s="23"/>
      <c r="D7" s="23"/>
      <c r="E7" s="23"/>
      <c r="F7" s="23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10000000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15.75" customHeight="1">
      <c r="A10" s="32">
        <v>2.0</v>
      </c>
      <c r="B10" s="33" t="s">
        <v>34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35</v>
      </c>
      <c r="C11" s="23">
        <v>1.0</v>
      </c>
      <c r="D11" s="23" t="s">
        <v>13</v>
      </c>
      <c r="E11" s="23">
        <v>10.0</v>
      </c>
      <c r="F11" s="23" t="s">
        <v>14</v>
      </c>
      <c r="G11" s="25">
        <v>3000000.0</v>
      </c>
      <c r="H11" s="25">
        <f>C11*E11*G11</f>
        <v>30000000</v>
      </c>
    </row>
    <row r="12" ht="15.75" customHeight="1">
      <c r="A12" s="21"/>
      <c r="B12" s="26"/>
      <c r="C12" s="23"/>
      <c r="D12" s="23"/>
      <c r="E12" s="23"/>
      <c r="F12" s="23"/>
      <c r="G12" s="25"/>
      <c r="H12" s="25"/>
    </row>
    <row r="13" ht="15.75" customHeight="1">
      <c r="A13" s="21"/>
      <c r="B13" s="23"/>
      <c r="C13" s="23"/>
      <c r="D13" s="23"/>
      <c r="E13" s="23"/>
      <c r="F13" s="23"/>
      <c r="G13" s="25"/>
      <c r="H13" s="25"/>
    </row>
    <row r="14" ht="15.75" customHeight="1">
      <c r="A14" s="21"/>
      <c r="B14" s="23"/>
      <c r="C14" s="23"/>
      <c r="D14" s="23"/>
      <c r="E14" s="23"/>
      <c r="F14" s="23"/>
      <c r="G14" s="25"/>
      <c r="H14" s="25"/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30000000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36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37</v>
      </c>
      <c r="C18" s="23">
        <v>1.0</v>
      </c>
      <c r="D18" s="23" t="s">
        <v>13</v>
      </c>
      <c r="E18" s="23">
        <v>1.0</v>
      </c>
      <c r="F18" s="23" t="s">
        <v>14</v>
      </c>
      <c r="G18" s="25">
        <v>200000.0</v>
      </c>
      <c r="H18" s="25">
        <f t="shared" ref="H18:H20" si="2">C18*E18*G18</f>
        <v>200000</v>
      </c>
    </row>
    <row r="19" ht="15.75" customHeight="1">
      <c r="A19" s="21"/>
      <c r="B19" s="26" t="s">
        <v>38</v>
      </c>
      <c r="C19" s="23">
        <v>1.0</v>
      </c>
      <c r="D19" s="23" t="s">
        <v>13</v>
      </c>
      <c r="E19" s="23">
        <v>1.0</v>
      </c>
      <c r="F19" s="23" t="s">
        <v>14</v>
      </c>
      <c r="G19" s="25">
        <v>100000.0</v>
      </c>
      <c r="H19" s="25">
        <f t="shared" si="2"/>
        <v>100000</v>
      </c>
    </row>
    <row r="20" ht="15.75" customHeight="1">
      <c r="A20" s="21"/>
      <c r="B20" s="26" t="s">
        <v>39</v>
      </c>
      <c r="C20" s="23"/>
      <c r="D20" s="23"/>
      <c r="E20" s="23"/>
      <c r="F20" s="23"/>
      <c r="G20" s="25"/>
      <c r="H20" s="25">
        <f t="shared" si="2"/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300000</v>
      </c>
    </row>
    <row r="22" ht="15.75" customHeight="1">
      <c r="A22" s="28"/>
      <c r="B22" s="30"/>
      <c r="C22" s="30"/>
      <c r="D22" s="30"/>
      <c r="E22" s="30"/>
      <c r="F22" s="30"/>
      <c r="G22" s="31"/>
      <c r="H22" s="31"/>
    </row>
    <row r="23" ht="15.75" customHeight="1">
      <c r="A23" s="32">
        <v>4.0</v>
      </c>
      <c r="B23" s="33" t="s">
        <v>40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41</v>
      </c>
      <c r="C24" s="23">
        <v>1.0</v>
      </c>
      <c r="D24" s="23" t="s">
        <v>13</v>
      </c>
      <c r="E24" s="23">
        <v>10.0</v>
      </c>
      <c r="F24" s="23" t="s">
        <v>14</v>
      </c>
      <c r="G24" s="25">
        <v>2000000.0</v>
      </c>
      <c r="H24" s="25">
        <f>C24*E24*G24</f>
        <v>20000000</v>
      </c>
    </row>
    <row r="25" ht="15.75" customHeight="1">
      <c r="A25" s="50"/>
      <c r="B25" s="50"/>
      <c r="C25" s="50"/>
      <c r="D25" s="50"/>
      <c r="E25" s="50"/>
      <c r="F25" s="50"/>
      <c r="G25" s="50"/>
      <c r="H25" s="25"/>
    </row>
    <row r="26" ht="15.75" customHeight="1">
      <c r="A26" s="50"/>
      <c r="B26" s="50"/>
      <c r="C26" s="50"/>
      <c r="D26" s="50"/>
      <c r="E26" s="50"/>
      <c r="F26" s="50"/>
      <c r="G26" s="50"/>
      <c r="H26" s="25"/>
    </row>
    <row r="27" ht="15.75" customHeight="1">
      <c r="A27" s="27" t="s">
        <v>15</v>
      </c>
      <c r="B27" s="6"/>
      <c r="C27" s="6"/>
      <c r="D27" s="6"/>
      <c r="E27" s="6"/>
      <c r="F27" s="6"/>
      <c r="G27" s="7"/>
      <c r="H27" s="25">
        <f>H24</f>
        <v>20000000</v>
      </c>
    </row>
    <row r="28" ht="15.75" customHeight="1">
      <c r="A28" s="37"/>
      <c r="B28" s="6"/>
      <c r="C28" s="6"/>
      <c r="D28" s="6"/>
      <c r="E28" s="6"/>
      <c r="F28" s="6"/>
      <c r="G28" s="7"/>
      <c r="H28" s="38"/>
    </row>
    <row r="29" ht="15.75" customHeight="1">
      <c r="A29" s="19">
        <v>5.0</v>
      </c>
      <c r="B29" s="20" t="s">
        <v>25</v>
      </c>
      <c r="C29" s="6"/>
      <c r="D29" s="6"/>
      <c r="E29" s="6"/>
      <c r="F29" s="6"/>
      <c r="G29" s="6"/>
      <c r="H29" s="7"/>
    </row>
    <row r="30" ht="15.75" customHeight="1">
      <c r="A30" s="21"/>
      <c r="B30" s="26" t="s">
        <v>26</v>
      </c>
      <c r="C30" s="39">
        <v>0.15</v>
      </c>
      <c r="D30" s="40">
        <v>0.11</v>
      </c>
      <c r="E30" s="23"/>
      <c r="F30" s="41">
        <f>((H8+H15+H21+H27)*C30)</f>
        <v>9045000</v>
      </c>
      <c r="G30" s="41">
        <f>F30*11%</f>
        <v>994950</v>
      </c>
      <c r="H30" s="25">
        <f>F30+G30</f>
        <v>10039950</v>
      </c>
    </row>
    <row r="31" ht="15.75" customHeight="1">
      <c r="A31" s="27" t="s">
        <v>15</v>
      </c>
      <c r="B31" s="6"/>
      <c r="C31" s="6"/>
      <c r="D31" s="6"/>
      <c r="E31" s="6"/>
      <c r="F31" s="6"/>
      <c r="G31" s="7"/>
      <c r="H31" s="25">
        <f>SUM(H30)</f>
        <v>10039950</v>
      </c>
    </row>
    <row r="32" ht="15.75" customHeight="1">
      <c r="A32" s="42"/>
      <c r="B32" s="6"/>
      <c r="C32" s="6"/>
      <c r="D32" s="6"/>
      <c r="E32" s="7"/>
      <c r="F32" s="43" t="s">
        <v>10</v>
      </c>
      <c r="G32" s="44">
        <f>H8+H15+H21+H31</f>
        <v>50339950</v>
      </c>
      <c r="H32" s="7"/>
    </row>
    <row r="33" ht="15.75" customHeight="1">
      <c r="G33" s="45"/>
      <c r="H33" s="45"/>
    </row>
    <row r="34" ht="15.75" customHeight="1">
      <c r="A34" s="46" t="s">
        <v>27</v>
      </c>
      <c r="B34" s="46" t="s">
        <v>42</v>
      </c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>
      <c r="G231" s="45"/>
      <c r="H231" s="45"/>
    </row>
    <row r="232" ht="15.75" customHeight="1">
      <c r="G232" s="45"/>
      <c r="H232" s="45"/>
    </row>
    <row r="233" ht="15.75" customHeight="1">
      <c r="G233" s="45"/>
      <c r="H233" s="45"/>
    </row>
    <row r="234" ht="15.75" customHeight="1">
      <c r="G234" s="45"/>
      <c r="H234" s="4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